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<sst xmlns="http://schemas.openxmlformats.org/spreadsheetml/2006/main" count="70" uniqueCount="36">
  <si>
    <t>Акт №13 - 2007</t>
  </si>
  <si>
    <t xml:space="preserve">  неликвидные МПЗ электротехнического назначения</t>
  </si>
  <si>
    <t>№ п/п</t>
  </si>
  <si>
    <t>Наименование</t>
  </si>
  <si>
    <t>Номенкл. номер</t>
  </si>
  <si>
    <t>Ед. изм.</t>
  </si>
  <si>
    <t>Кол-во</t>
  </si>
  <si>
    <t>Учетная цена, руб.</t>
  </si>
  <si>
    <t>Рыночная цена без НДС, руб.</t>
  </si>
  <si>
    <t>% год-ности</t>
  </si>
  <si>
    <t>% скидки от рыночной цены</t>
  </si>
  <si>
    <t>Цена реализации без НДС, руб.</t>
  </si>
  <si>
    <t>Сумма реализации без НДС, руб.</t>
  </si>
  <si>
    <t>шт</t>
  </si>
  <si>
    <t>ТРАНСФОРМАТОР ТКЛМ-0,5</t>
  </si>
  <si>
    <t>ЭЛЕКТРОПРИВОД БУ3509</t>
  </si>
  <si>
    <t>ЭЛЕКТРОДВИГАТЕЛЬ АСИНХРОННЫЙ АО</t>
  </si>
  <si>
    <t>ЭЛЕКТРОДВИГАТЕЛЬ АСИНХРОННЫЙ АИС6</t>
  </si>
  <si>
    <t>ЭЛЕКТРОДВИГАТЕЛЬ МУН ( 90 ВТ)</t>
  </si>
  <si>
    <t>ЭЛЕКТРОДВИГАТЕЛЬ ГД-09 1/478</t>
  </si>
  <si>
    <t>ЭЛЕКТРОДВИГАТЕЛЬ Д32-042</t>
  </si>
  <si>
    <t>ЭЛЕКТРОДВИГАТЕЛЬ СД-10</t>
  </si>
  <si>
    <t>ЭЛЕКТРОДВИГАТЕЛЬ СД-54</t>
  </si>
  <si>
    <t xml:space="preserve">ЭЛЕКТРОДВИГАТЕЛЬ ПОСТОЯННОГО ТОКА </t>
  </si>
  <si>
    <t>ТАХОГЕНЕРАТОР ЭТ-7/110</t>
  </si>
  <si>
    <t>ЭЛ.ДВИГАТЕЛЬ ДА71А1</t>
  </si>
  <si>
    <t>ЭЛ.ДВИГАТЕЛЬ АОЛ2Н6</t>
  </si>
  <si>
    <t>ТРАНСФОРМАТОР ТТ-0.63</t>
  </si>
  <si>
    <t>ГЕНЕРАТОР ГЗ-112/1</t>
  </si>
  <si>
    <t>АВТОТРАНСФОРМАТОР АОМН-40-220</t>
  </si>
  <si>
    <t>ТРАНСФОРМАТОР ТБС2-01</t>
  </si>
  <si>
    <t>ТРАНСФОРМАТОР ТК-20</t>
  </si>
  <si>
    <t>ЭЛ.ДВИГАТЕЛЬ ДПМ30-111-19</t>
  </si>
  <si>
    <t>ДВИГАТЕЛЬ</t>
  </si>
  <si>
    <t>ТРАНСФОРМАТОР ТПОЛ-10 200/3</t>
  </si>
  <si>
    <t>0796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</si>
</sst>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Arial Cyr"/>
      <family val="2"/>
    </font>
    <font>
      <sz val="9"/>
      <name val="Courier New"/>
      <family val="3"/>
    </font>
    <font>
      <b/>
      <sz val="11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" fontId="3" fillId="0" borderId="3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right"/>
    </xf>
    <xf numFmtId="49" fontId="3" fillId="0" borderId="3" xfId="0" applyNumberFormat="1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4" fontId="4" fillId="0" borderId="5" xfId="0" applyNumberFormat="1" applyFont="1" applyFill="1" applyBorder="1" applyAlignment="1">
      <alignment horizontal="right" wrapText="1"/>
    </xf>
    <xf numFmtId="0" fontId="4" fillId="0" borderId="6" xfId="0" applyFont="1" applyFill="1" applyBorder="1" applyAlignment="1">
      <alignment horizontal="center" wrapText="1"/>
    </xf>
    <xf numFmtId="4" fontId="4" fillId="0" borderId="6" xfId="0" applyNumberFormat="1" applyFont="1" applyFill="1" applyBorder="1" applyAlignment="1">
      <alignment horizontal="right" wrapText="1"/>
    </xf>
    <xf numFmtId="0" fontId="5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right" wrapText="1"/>
    </xf>
    <xf numFmtId="0" fontId="5" fillId="0" borderId="7" xfId="0" applyFont="1" applyFill="1" applyBorder="1" applyAlignment="1">
      <alignment wrapText="1"/>
    </xf>
    <xf numFmtId="0" fontId="4" fillId="0" borderId="7" xfId="0" applyFont="1" applyFill="1" applyBorder="1" applyAlignment="1">
      <alignment horizontal="right" wrapText="1"/>
    </xf>
    <xf numFmtId="2" fontId="4" fillId="0" borderId="6" xfId="0" applyNumberFormat="1" applyFont="1" applyFill="1" applyBorder="1" applyAlignment="1">
      <alignment horizontal="right" wrapText="1"/>
    </xf>
    <xf numFmtId="2" fontId="4" fillId="0" borderId="5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 wrapText="1"/>
    </xf>
    <xf numFmtId="2" fontId="3" fillId="0" borderId="3" xfId="0" applyNumberFormat="1" applyFont="1" applyFill="1" applyBorder="1" applyAlignment="1">
      <alignment horizontal="right" vertical="center" wrapText="1"/>
    </xf>
    <xf numFmtId="2" fontId="3" fillId="0" borderId="3" xfId="0" applyNumberFormat="1" applyFont="1" applyFill="1" applyBorder="1" applyAlignment="1">
      <alignment horizontal="right"/>
    </xf>
    <xf numFmtId="2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right" vertical="center" wrapText="1"/>
    </xf>
    <xf numFmtId="2" fontId="3" fillId="0" borderId="2" xfId="0" applyNumberFormat="1" applyFont="1" applyFill="1" applyBorder="1" applyAlignment="1">
      <alignment horizontal="right" vertical="center" wrapText="1"/>
    </xf>
    <xf numFmtId="1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2" fontId="3" fillId="0" borderId="5" xfId="0" applyNumberFormat="1" applyFont="1" applyFill="1" applyBorder="1" applyAlignment="1">
      <alignment horizontal="center"/>
    </xf>
    <xf numFmtId="4" fontId="7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B53"/>
  <sheetViews>
    <sheetView tabSelected="1" workbookViewId="0" topLeftCell="A14">
      <selection activeCell="A39" sqref="A39"/>
    </sheetView>
  </sheetViews>
  <sheetFormatPr defaultColWidth="9.140625" defaultRowHeight="12.75"/>
  <cols>
    <col min="1" max="1" width="6.7109375" style="7" customWidth="1"/>
    <col min="2" max="2" width="45.140625" style="53" customWidth="1"/>
    <col min="3" max="3" width="8.8515625" style="7" customWidth="1"/>
    <col min="4" max="4" width="7.140625" style="61" customWidth="1"/>
    <col min="5" max="5" width="7.57421875" style="62" customWidth="1"/>
    <col min="6" max="6" width="10.140625" style="56" hidden="1" customWidth="1"/>
    <col min="7" max="7" width="11.140625" style="56" hidden="1" customWidth="1"/>
    <col min="8" max="8" width="7.28125" style="7" hidden="1" customWidth="1"/>
    <col min="9" max="9" width="7.7109375" style="57" hidden="1" customWidth="1"/>
    <col min="10" max="10" width="9.57421875" style="57" customWidth="1"/>
    <col min="11" max="11" width="15.28125" style="58" hidden="1" customWidth="1"/>
    <col min="12" max="12" width="13.8515625" style="56" customWidth="1"/>
    <col min="13" max="13" width="17.00390625" style="62" hidden="1" customWidth="1"/>
    <col min="14" max="14" width="13.140625" style="62" bestFit="1" customWidth="1"/>
    <col min="15" max="16384" width="9.140625" style="62" customWidth="1"/>
  </cols>
  <sheetData>
    <row r="1" spans="1:12" s="4" customFormat="1" ht="14.25" customHeight="1">
      <c r="A1" s="1"/>
      <c r="B1" s="2"/>
      <c r="C1" s="1"/>
      <c r="D1" s="3"/>
      <c r="F1" s="5"/>
      <c r="G1" s="5"/>
      <c r="H1" s="1"/>
      <c r="I1" s="2"/>
      <c r="J1" s="2"/>
      <c r="K1" s="5"/>
      <c r="L1" s="5"/>
    </row>
    <row r="2" spans="1:12" s="6" customFormat="1" ht="14.25" customHeight="1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s="6" customFormat="1" ht="14.25" customHeight="1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s="10" customFormat="1" ht="17.25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2" customFormat="1" ht="38.25" customHeight="1">
      <c r="A5" s="65" t="s">
        <v>2</v>
      </c>
      <c r="B5" s="65" t="s">
        <v>3</v>
      </c>
      <c r="C5" s="65" t="s">
        <v>4</v>
      </c>
      <c r="D5" s="70" t="s">
        <v>5</v>
      </c>
      <c r="E5" s="65" t="s">
        <v>6</v>
      </c>
      <c r="F5" s="67" t="s">
        <v>7</v>
      </c>
      <c r="G5" s="67" t="s">
        <v>8</v>
      </c>
      <c r="H5" s="65" t="s">
        <v>9</v>
      </c>
      <c r="I5" s="65" t="s">
        <v>10</v>
      </c>
      <c r="J5" s="67" t="s">
        <v>11</v>
      </c>
      <c r="K5" s="67" t="s">
        <v>11</v>
      </c>
      <c r="L5" s="67" t="s">
        <v>12</v>
      </c>
    </row>
    <row r="6" spans="1:12" s="12" customFormat="1" ht="25.5" customHeight="1">
      <c r="A6" s="66"/>
      <c r="B6" s="66"/>
      <c r="C6" s="66"/>
      <c r="D6" s="71"/>
      <c r="E6" s="66"/>
      <c r="F6" s="68"/>
      <c r="G6" s="68"/>
      <c r="H6" s="66"/>
      <c r="I6" s="66"/>
      <c r="J6" s="68"/>
      <c r="K6" s="68"/>
      <c r="L6" s="68"/>
    </row>
    <row r="7" spans="1:106" s="13" customFormat="1" ht="12.75">
      <c r="A7" s="13">
        <v>1</v>
      </c>
      <c r="B7" s="13">
        <v>3</v>
      </c>
      <c r="C7" s="13">
        <v>4</v>
      </c>
      <c r="D7" s="13">
        <v>5</v>
      </c>
      <c r="E7" s="13">
        <v>6</v>
      </c>
      <c r="F7" s="13">
        <v>7</v>
      </c>
      <c r="G7" s="13">
        <v>8</v>
      </c>
      <c r="H7" s="13">
        <v>9</v>
      </c>
      <c r="I7" s="13">
        <v>10</v>
      </c>
      <c r="J7" s="13">
        <v>11</v>
      </c>
      <c r="K7" s="13">
        <v>11</v>
      </c>
      <c r="L7" s="13">
        <v>12</v>
      </c>
      <c r="M7" s="14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</row>
    <row r="8" spans="1:106" s="21" customFormat="1" ht="12.75">
      <c r="A8" s="16">
        <v>1</v>
      </c>
      <c r="B8" s="28" t="s">
        <v>14</v>
      </c>
      <c r="C8" s="24">
        <v>46956</v>
      </c>
      <c r="D8" s="17" t="s">
        <v>13</v>
      </c>
      <c r="E8" s="29">
        <v>14</v>
      </c>
      <c r="F8" s="25">
        <v>0.02</v>
      </c>
      <c r="G8" s="30">
        <v>1500</v>
      </c>
      <c r="H8" s="13">
        <v>100</v>
      </c>
      <c r="I8" s="13">
        <v>50</v>
      </c>
      <c r="J8" s="18">
        <f aca="true" t="shared" si="0" ref="J8:J20">G8*(100-I8)/100</f>
        <v>750</v>
      </c>
      <c r="K8" s="18"/>
      <c r="L8" s="18">
        <f aca="true" t="shared" si="1" ref="L8:L20">E8*J8</f>
        <v>10500</v>
      </c>
      <c r="M8" s="19"/>
      <c r="N8" s="20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</row>
    <row r="9" spans="1:106" s="21" customFormat="1" ht="12.75">
      <c r="A9" s="16">
        <v>2</v>
      </c>
      <c r="B9" s="28" t="s">
        <v>15</v>
      </c>
      <c r="C9" s="24">
        <v>46960</v>
      </c>
      <c r="D9" s="17" t="s">
        <v>13</v>
      </c>
      <c r="E9" s="29">
        <v>1</v>
      </c>
      <c r="F9" s="25">
        <v>4000</v>
      </c>
      <c r="G9" s="30">
        <v>4000</v>
      </c>
      <c r="H9" s="13">
        <v>100</v>
      </c>
      <c r="I9" s="13">
        <v>50</v>
      </c>
      <c r="J9" s="18">
        <f t="shared" si="0"/>
        <v>2000</v>
      </c>
      <c r="K9" s="18"/>
      <c r="L9" s="18">
        <f t="shared" si="1"/>
        <v>2000</v>
      </c>
      <c r="M9" s="19"/>
      <c r="N9" s="20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</row>
    <row r="10" spans="1:106" s="21" customFormat="1" ht="12.75">
      <c r="A10" s="16">
        <v>3</v>
      </c>
      <c r="B10" s="28" t="s">
        <v>16</v>
      </c>
      <c r="C10" s="24">
        <v>49101</v>
      </c>
      <c r="D10" s="17" t="s">
        <v>13</v>
      </c>
      <c r="E10" s="29">
        <v>2</v>
      </c>
      <c r="F10" s="30">
        <v>1527</v>
      </c>
      <c r="G10" s="30">
        <v>1527</v>
      </c>
      <c r="H10" s="13">
        <v>100</v>
      </c>
      <c r="I10" s="13">
        <v>50</v>
      </c>
      <c r="J10" s="18">
        <f t="shared" si="0"/>
        <v>763.5</v>
      </c>
      <c r="K10" s="18"/>
      <c r="L10" s="18">
        <f t="shared" si="1"/>
        <v>1527</v>
      </c>
      <c r="M10" s="19"/>
      <c r="N10" s="20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</row>
    <row r="11" spans="1:106" s="21" customFormat="1" ht="12.75">
      <c r="A11" s="16">
        <v>4</v>
      </c>
      <c r="B11" s="28" t="s">
        <v>17</v>
      </c>
      <c r="C11" s="24">
        <v>49213</v>
      </c>
      <c r="D11" s="17" t="s">
        <v>13</v>
      </c>
      <c r="E11" s="29">
        <v>8</v>
      </c>
      <c r="F11" s="30">
        <v>0.1</v>
      </c>
      <c r="G11" s="30">
        <v>2100</v>
      </c>
      <c r="H11" s="13">
        <v>100</v>
      </c>
      <c r="I11" s="13">
        <v>50</v>
      </c>
      <c r="J11" s="18">
        <f t="shared" si="0"/>
        <v>1050</v>
      </c>
      <c r="K11" s="18"/>
      <c r="L11" s="18">
        <f t="shared" si="1"/>
        <v>8400</v>
      </c>
      <c r="M11" s="19"/>
      <c r="N11" s="20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</row>
    <row r="12" spans="1:106" s="21" customFormat="1" ht="12.75">
      <c r="A12" s="16">
        <v>5</v>
      </c>
      <c r="B12" s="28" t="s">
        <v>18</v>
      </c>
      <c r="C12" s="24">
        <v>49236</v>
      </c>
      <c r="D12" s="17" t="s">
        <v>13</v>
      </c>
      <c r="E12" s="29">
        <v>2</v>
      </c>
      <c r="F12" s="30">
        <v>0.05</v>
      </c>
      <c r="G12" s="30">
        <v>500</v>
      </c>
      <c r="H12" s="13">
        <v>100</v>
      </c>
      <c r="I12" s="13">
        <v>50</v>
      </c>
      <c r="J12" s="18">
        <f t="shared" si="0"/>
        <v>250</v>
      </c>
      <c r="K12" s="18"/>
      <c r="L12" s="18">
        <f t="shared" si="1"/>
        <v>500</v>
      </c>
      <c r="M12" s="19"/>
      <c r="N12" s="20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</row>
    <row r="13" spans="1:106" s="21" customFormat="1" ht="12.75">
      <c r="A13" s="16">
        <v>6</v>
      </c>
      <c r="B13" s="28" t="s">
        <v>19</v>
      </c>
      <c r="C13" s="24">
        <v>49237</v>
      </c>
      <c r="D13" s="17" t="s">
        <v>13</v>
      </c>
      <c r="E13" s="29">
        <v>35</v>
      </c>
      <c r="F13" s="30">
        <v>0.03</v>
      </c>
      <c r="G13" s="30">
        <v>350</v>
      </c>
      <c r="H13" s="13">
        <v>100</v>
      </c>
      <c r="I13" s="13">
        <v>50</v>
      </c>
      <c r="J13" s="18">
        <f t="shared" si="0"/>
        <v>175</v>
      </c>
      <c r="K13" s="18"/>
      <c r="L13" s="18">
        <f t="shared" si="1"/>
        <v>6125</v>
      </c>
      <c r="M13" s="19"/>
      <c r="N13" s="20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</row>
    <row r="14" spans="1:106" s="21" customFormat="1" ht="12.75">
      <c r="A14" s="16">
        <v>7</v>
      </c>
      <c r="B14" s="28" t="s">
        <v>20</v>
      </c>
      <c r="C14" s="24">
        <v>49238</v>
      </c>
      <c r="D14" s="17" t="s">
        <v>13</v>
      </c>
      <c r="E14" s="29">
        <v>10</v>
      </c>
      <c r="F14" s="30">
        <v>0.02</v>
      </c>
      <c r="G14" s="30">
        <v>250</v>
      </c>
      <c r="H14" s="13">
        <v>100</v>
      </c>
      <c r="I14" s="13">
        <v>50</v>
      </c>
      <c r="J14" s="18">
        <f t="shared" si="0"/>
        <v>125</v>
      </c>
      <c r="K14" s="18"/>
      <c r="L14" s="18">
        <f t="shared" si="1"/>
        <v>1250</v>
      </c>
      <c r="M14" s="19"/>
      <c r="N14" s="20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</row>
    <row r="15" spans="1:106" s="21" customFormat="1" ht="12.75">
      <c r="A15" s="16">
        <v>8</v>
      </c>
      <c r="B15" s="28" t="s">
        <v>21</v>
      </c>
      <c r="C15" s="24">
        <v>49239</v>
      </c>
      <c r="D15" s="17" t="s">
        <v>13</v>
      </c>
      <c r="E15" s="29">
        <v>13</v>
      </c>
      <c r="F15" s="30">
        <v>0.04</v>
      </c>
      <c r="G15" s="30">
        <v>400</v>
      </c>
      <c r="H15" s="13">
        <v>100</v>
      </c>
      <c r="I15" s="13">
        <v>50</v>
      </c>
      <c r="J15" s="18">
        <f t="shared" si="0"/>
        <v>200</v>
      </c>
      <c r="K15" s="18"/>
      <c r="L15" s="18">
        <f t="shared" si="1"/>
        <v>2600</v>
      </c>
      <c r="M15" s="19"/>
      <c r="N15" s="20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</row>
    <row r="16" spans="1:106" s="21" customFormat="1" ht="12.75">
      <c r="A16" s="16">
        <v>9</v>
      </c>
      <c r="B16" s="28" t="s">
        <v>22</v>
      </c>
      <c r="C16" s="24">
        <v>49240</v>
      </c>
      <c r="D16" s="17" t="s">
        <v>13</v>
      </c>
      <c r="E16" s="29">
        <v>30</v>
      </c>
      <c r="F16" s="30">
        <v>0.04</v>
      </c>
      <c r="G16" s="30">
        <v>400</v>
      </c>
      <c r="H16" s="13">
        <v>100</v>
      </c>
      <c r="I16" s="13">
        <v>50</v>
      </c>
      <c r="J16" s="18">
        <f t="shared" si="0"/>
        <v>200</v>
      </c>
      <c r="K16" s="18"/>
      <c r="L16" s="18">
        <f t="shared" si="1"/>
        <v>6000</v>
      </c>
      <c r="M16" s="19"/>
      <c r="N16" s="20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</row>
    <row r="17" spans="1:106" s="21" customFormat="1" ht="12.75">
      <c r="A17" s="16">
        <v>10</v>
      </c>
      <c r="B17" s="28" t="s">
        <v>23</v>
      </c>
      <c r="C17" s="24">
        <v>49285</v>
      </c>
      <c r="D17" s="17" t="s">
        <v>13</v>
      </c>
      <c r="E17" s="29">
        <v>2</v>
      </c>
      <c r="F17" s="30">
        <v>5120</v>
      </c>
      <c r="G17" s="30">
        <v>5120</v>
      </c>
      <c r="H17" s="13">
        <v>100</v>
      </c>
      <c r="I17" s="13">
        <v>50</v>
      </c>
      <c r="J17" s="18">
        <f t="shared" si="0"/>
        <v>2560</v>
      </c>
      <c r="K17" s="18"/>
      <c r="L17" s="18">
        <f t="shared" si="1"/>
        <v>5120</v>
      </c>
      <c r="M17" s="19"/>
      <c r="N17" s="20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</row>
    <row r="18" spans="1:106" s="21" customFormat="1" ht="12.75">
      <c r="A18" s="16">
        <v>11</v>
      </c>
      <c r="B18" s="28" t="s">
        <v>23</v>
      </c>
      <c r="C18" s="24">
        <v>49294</v>
      </c>
      <c r="D18" s="17" t="s">
        <v>13</v>
      </c>
      <c r="E18" s="29">
        <v>1</v>
      </c>
      <c r="F18" s="30">
        <v>300</v>
      </c>
      <c r="G18" s="30">
        <v>300</v>
      </c>
      <c r="H18" s="13">
        <v>100</v>
      </c>
      <c r="I18" s="13">
        <v>50</v>
      </c>
      <c r="J18" s="18">
        <f t="shared" si="0"/>
        <v>150</v>
      </c>
      <c r="K18" s="18"/>
      <c r="L18" s="18">
        <f t="shared" si="1"/>
        <v>150</v>
      </c>
      <c r="M18" s="19"/>
      <c r="N18" s="20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</row>
    <row r="19" spans="1:106" s="21" customFormat="1" ht="12.75">
      <c r="A19" s="16">
        <v>12</v>
      </c>
      <c r="B19" s="28" t="s">
        <v>23</v>
      </c>
      <c r="C19" s="24">
        <v>49297</v>
      </c>
      <c r="D19" s="17" t="s">
        <v>13</v>
      </c>
      <c r="E19" s="29">
        <v>1</v>
      </c>
      <c r="F19" s="30">
        <v>392</v>
      </c>
      <c r="G19" s="30">
        <v>392</v>
      </c>
      <c r="H19" s="13">
        <v>100</v>
      </c>
      <c r="I19" s="13">
        <v>50</v>
      </c>
      <c r="J19" s="18">
        <f t="shared" si="0"/>
        <v>196</v>
      </c>
      <c r="K19" s="18"/>
      <c r="L19" s="18">
        <f t="shared" si="1"/>
        <v>196</v>
      </c>
      <c r="M19" s="19"/>
      <c r="N19" s="20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</row>
    <row r="20" spans="1:106" s="21" customFormat="1" ht="12.75">
      <c r="A20" s="16">
        <v>13</v>
      </c>
      <c r="B20" s="28" t="s">
        <v>24</v>
      </c>
      <c r="C20" s="24">
        <v>49302</v>
      </c>
      <c r="D20" s="17" t="s">
        <v>13</v>
      </c>
      <c r="E20" s="29">
        <v>2</v>
      </c>
      <c r="F20" s="30">
        <v>0.29</v>
      </c>
      <c r="G20" s="30">
        <v>290</v>
      </c>
      <c r="H20" s="13">
        <v>100</v>
      </c>
      <c r="I20" s="13">
        <v>50</v>
      </c>
      <c r="J20" s="18">
        <f t="shared" si="0"/>
        <v>145</v>
      </c>
      <c r="K20" s="18"/>
      <c r="L20" s="18">
        <f t="shared" si="1"/>
        <v>290</v>
      </c>
      <c r="M20" s="19"/>
      <c r="N20" s="20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</row>
    <row r="21" spans="1:106" s="21" customFormat="1" ht="12.75">
      <c r="A21" s="16">
        <v>14</v>
      </c>
      <c r="B21" s="28" t="s">
        <v>25</v>
      </c>
      <c r="C21" s="24">
        <v>70109</v>
      </c>
      <c r="D21" s="17" t="s">
        <v>13</v>
      </c>
      <c r="E21" s="29">
        <v>6</v>
      </c>
      <c r="F21" s="30">
        <v>0.16</v>
      </c>
      <c r="G21" s="30">
        <v>160</v>
      </c>
      <c r="H21" s="13">
        <v>100</v>
      </c>
      <c r="I21" s="13">
        <v>50</v>
      </c>
      <c r="J21" s="18">
        <f aca="true" t="shared" si="2" ref="J21:J27">G21*(100-I21)/100</f>
        <v>80</v>
      </c>
      <c r="K21" s="18"/>
      <c r="L21" s="18">
        <f aca="true" t="shared" si="3" ref="L21:L27">E21*J21</f>
        <v>480</v>
      </c>
      <c r="M21" s="19"/>
      <c r="N21" s="20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</row>
    <row r="22" spans="1:106" s="21" customFormat="1" ht="12.75">
      <c r="A22" s="16">
        <v>15</v>
      </c>
      <c r="B22" s="28" t="s">
        <v>26</v>
      </c>
      <c r="C22" s="24">
        <v>70113</v>
      </c>
      <c r="D22" s="17" t="s">
        <v>13</v>
      </c>
      <c r="E22" s="29">
        <v>3</v>
      </c>
      <c r="F22" s="30">
        <v>0.11</v>
      </c>
      <c r="G22" s="30">
        <v>110</v>
      </c>
      <c r="H22" s="13">
        <v>100</v>
      </c>
      <c r="I22" s="13">
        <v>50</v>
      </c>
      <c r="J22" s="18">
        <f t="shared" si="2"/>
        <v>55</v>
      </c>
      <c r="K22" s="18"/>
      <c r="L22" s="18">
        <f t="shared" si="3"/>
        <v>165</v>
      </c>
      <c r="M22" s="19"/>
      <c r="N22" s="20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</row>
    <row r="23" spans="1:106" s="21" customFormat="1" ht="12.75">
      <c r="A23" s="16">
        <v>16</v>
      </c>
      <c r="B23" s="28" t="s">
        <v>27</v>
      </c>
      <c r="C23" s="24">
        <v>70128</v>
      </c>
      <c r="D23" s="17" t="s">
        <v>13</v>
      </c>
      <c r="E23" s="29">
        <v>1</v>
      </c>
      <c r="F23" s="30">
        <v>0.09</v>
      </c>
      <c r="G23" s="30">
        <v>90</v>
      </c>
      <c r="H23" s="13">
        <v>100</v>
      </c>
      <c r="I23" s="13">
        <v>50</v>
      </c>
      <c r="J23" s="18">
        <f t="shared" si="2"/>
        <v>45</v>
      </c>
      <c r="K23" s="18"/>
      <c r="L23" s="18">
        <f t="shared" si="3"/>
        <v>45</v>
      </c>
      <c r="M23" s="19"/>
      <c r="N23" s="20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</row>
    <row r="24" spans="1:106" s="21" customFormat="1" ht="12.75">
      <c r="A24" s="16">
        <v>17</v>
      </c>
      <c r="B24" s="28" t="s">
        <v>28</v>
      </c>
      <c r="C24" s="24">
        <v>75956</v>
      </c>
      <c r="D24" s="17" t="s">
        <v>13</v>
      </c>
      <c r="E24" s="29">
        <v>1</v>
      </c>
      <c r="F24" s="25">
        <v>10000</v>
      </c>
      <c r="G24" s="30">
        <v>10000</v>
      </c>
      <c r="H24" s="13">
        <v>100</v>
      </c>
      <c r="I24" s="13">
        <v>50</v>
      </c>
      <c r="J24" s="18">
        <f t="shared" si="2"/>
        <v>5000</v>
      </c>
      <c r="K24" s="18"/>
      <c r="L24" s="18">
        <f t="shared" si="3"/>
        <v>5000</v>
      </c>
      <c r="M24" s="19"/>
      <c r="N24" s="20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</row>
    <row r="25" spans="1:106" s="21" customFormat="1" ht="12.75">
      <c r="A25" s="16">
        <v>18</v>
      </c>
      <c r="B25" s="28" t="s">
        <v>29</v>
      </c>
      <c r="C25" s="24">
        <v>75966</v>
      </c>
      <c r="D25" s="17" t="s">
        <v>13</v>
      </c>
      <c r="E25" s="29">
        <v>1</v>
      </c>
      <c r="F25" s="25">
        <v>13132.3</v>
      </c>
      <c r="G25" s="30">
        <v>13132.3</v>
      </c>
      <c r="H25" s="13">
        <v>100</v>
      </c>
      <c r="I25" s="13">
        <v>50</v>
      </c>
      <c r="J25" s="18">
        <f t="shared" si="2"/>
        <v>6566.15</v>
      </c>
      <c r="K25" s="18"/>
      <c r="L25" s="18">
        <f t="shared" si="3"/>
        <v>6566.15</v>
      </c>
      <c r="M25" s="19"/>
      <c r="N25" s="20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</row>
    <row r="26" spans="1:106" s="21" customFormat="1" ht="12.75">
      <c r="A26" s="16">
        <v>19</v>
      </c>
      <c r="B26" s="26" t="s">
        <v>30</v>
      </c>
      <c r="C26" s="22">
        <v>46937</v>
      </c>
      <c r="D26" s="17" t="s">
        <v>13</v>
      </c>
      <c r="E26" s="27">
        <v>12</v>
      </c>
      <c r="F26" s="23">
        <v>38</v>
      </c>
      <c r="G26" s="31">
        <v>172</v>
      </c>
      <c r="H26" s="13">
        <v>100</v>
      </c>
      <c r="I26" s="13">
        <v>50</v>
      </c>
      <c r="J26" s="18">
        <f t="shared" si="2"/>
        <v>86</v>
      </c>
      <c r="K26" s="18"/>
      <c r="L26" s="18">
        <f t="shared" si="3"/>
        <v>1032</v>
      </c>
      <c r="M26" s="19"/>
      <c r="N26" s="20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</row>
    <row r="27" spans="1:106" s="21" customFormat="1" ht="12.75">
      <c r="A27" s="16">
        <v>20</v>
      </c>
      <c r="B27" s="28" t="s">
        <v>31</v>
      </c>
      <c r="C27" s="24">
        <v>46954</v>
      </c>
      <c r="D27" s="17" t="s">
        <v>13</v>
      </c>
      <c r="E27" s="29">
        <v>63</v>
      </c>
      <c r="F27" s="25">
        <v>200</v>
      </c>
      <c r="G27" s="30">
        <v>200</v>
      </c>
      <c r="H27" s="13">
        <v>100</v>
      </c>
      <c r="I27" s="13">
        <v>50</v>
      </c>
      <c r="J27" s="18">
        <f t="shared" si="2"/>
        <v>100</v>
      </c>
      <c r="K27" s="18"/>
      <c r="L27" s="18">
        <f t="shared" si="3"/>
        <v>6300</v>
      </c>
      <c r="M27" s="19"/>
      <c r="N27" s="20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</row>
    <row r="28" spans="1:106" s="21" customFormat="1" ht="12.75">
      <c r="A28" s="16">
        <v>21</v>
      </c>
      <c r="B28" s="28" t="s">
        <v>23</v>
      </c>
      <c r="C28" s="24">
        <v>49303</v>
      </c>
      <c r="D28" s="17" t="s">
        <v>13</v>
      </c>
      <c r="E28" s="29">
        <v>5</v>
      </c>
      <c r="F28" s="25">
        <v>275</v>
      </c>
      <c r="G28" s="25">
        <v>275</v>
      </c>
      <c r="H28" s="13">
        <v>100</v>
      </c>
      <c r="I28" s="13">
        <v>50</v>
      </c>
      <c r="J28" s="18">
        <f aca="true" t="shared" si="4" ref="J28:J37">G28*(100-I28)/100</f>
        <v>137.5</v>
      </c>
      <c r="K28" s="18"/>
      <c r="L28" s="18">
        <f aca="true" t="shared" si="5" ref="L28:L37">E28*J28</f>
        <v>687.5</v>
      </c>
      <c r="M28" s="19"/>
      <c r="N28" s="20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</row>
    <row r="29" spans="1:106" s="21" customFormat="1" ht="12.75">
      <c r="A29" s="16">
        <v>22</v>
      </c>
      <c r="B29" s="28" t="s">
        <v>23</v>
      </c>
      <c r="C29" s="24">
        <v>49304</v>
      </c>
      <c r="D29" s="17" t="s">
        <v>13</v>
      </c>
      <c r="E29" s="29">
        <v>8</v>
      </c>
      <c r="F29" s="25">
        <v>300</v>
      </c>
      <c r="G29" s="25">
        <v>300</v>
      </c>
      <c r="H29" s="13">
        <v>100</v>
      </c>
      <c r="I29" s="13">
        <v>50</v>
      </c>
      <c r="J29" s="18">
        <f t="shared" si="4"/>
        <v>150</v>
      </c>
      <c r="K29" s="18"/>
      <c r="L29" s="18">
        <f t="shared" si="5"/>
        <v>1200</v>
      </c>
      <c r="M29" s="19"/>
      <c r="N29" s="20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</row>
    <row r="30" spans="1:106" s="21" customFormat="1" ht="12.75">
      <c r="A30" s="16">
        <v>23</v>
      </c>
      <c r="B30" s="28" t="s">
        <v>30</v>
      </c>
      <c r="C30" s="24">
        <v>46919</v>
      </c>
      <c r="D30" s="17" t="s">
        <v>13</v>
      </c>
      <c r="E30" s="29">
        <v>46</v>
      </c>
      <c r="F30" s="25">
        <v>172</v>
      </c>
      <c r="G30" s="25">
        <v>172</v>
      </c>
      <c r="H30" s="13">
        <v>100</v>
      </c>
      <c r="I30" s="13">
        <v>50</v>
      </c>
      <c r="J30" s="18">
        <f t="shared" si="4"/>
        <v>86</v>
      </c>
      <c r="K30" s="18"/>
      <c r="L30" s="18">
        <f t="shared" si="5"/>
        <v>3956</v>
      </c>
      <c r="M30" s="19"/>
      <c r="N30" s="20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</row>
    <row r="31" spans="1:106" s="21" customFormat="1" ht="12.75">
      <c r="A31" s="16">
        <v>24</v>
      </c>
      <c r="B31" s="28" t="s">
        <v>32</v>
      </c>
      <c r="C31" s="24">
        <v>65566</v>
      </c>
      <c r="D31" s="17" t="s">
        <v>13</v>
      </c>
      <c r="E31" s="29">
        <v>1</v>
      </c>
      <c r="F31" s="25">
        <v>500</v>
      </c>
      <c r="G31" s="25">
        <v>500</v>
      </c>
      <c r="H31" s="13">
        <v>100</v>
      </c>
      <c r="I31" s="13">
        <v>50</v>
      </c>
      <c r="J31" s="18">
        <f t="shared" si="4"/>
        <v>250</v>
      </c>
      <c r="K31" s="18"/>
      <c r="L31" s="18">
        <f t="shared" si="5"/>
        <v>250</v>
      </c>
      <c r="M31" s="19"/>
      <c r="N31" s="20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</row>
    <row r="32" spans="1:106" s="21" customFormat="1" ht="12.75">
      <c r="A32" s="16">
        <v>25</v>
      </c>
      <c r="B32" s="28" t="s">
        <v>33</v>
      </c>
      <c r="C32" s="24">
        <v>76559</v>
      </c>
      <c r="D32" s="17" t="s">
        <v>13</v>
      </c>
      <c r="E32" s="29">
        <v>3</v>
      </c>
      <c r="F32" s="25">
        <v>7000</v>
      </c>
      <c r="G32" s="25">
        <v>7000</v>
      </c>
      <c r="H32" s="13">
        <v>100</v>
      </c>
      <c r="I32" s="13">
        <v>50</v>
      </c>
      <c r="J32" s="18">
        <f t="shared" si="4"/>
        <v>3500</v>
      </c>
      <c r="K32" s="18"/>
      <c r="L32" s="18">
        <f t="shared" si="5"/>
        <v>10500</v>
      </c>
      <c r="M32" s="19"/>
      <c r="N32" s="20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</row>
    <row r="33" spans="1:106" s="21" customFormat="1" ht="12.75">
      <c r="A33" s="16">
        <v>26</v>
      </c>
      <c r="B33" s="28" t="s">
        <v>34</v>
      </c>
      <c r="C33" s="24">
        <v>152429</v>
      </c>
      <c r="D33" s="17" t="s">
        <v>13</v>
      </c>
      <c r="E33" s="29">
        <v>6</v>
      </c>
      <c r="F33" s="25">
        <v>5520</v>
      </c>
      <c r="G33" s="25">
        <v>5520</v>
      </c>
      <c r="H33" s="13">
        <v>100</v>
      </c>
      <c r="I33" s="13">
        <v>50</v>
      </c>
      <c r="J33" s="18">
        <f t="shared" si="4"/>
        <v>2760</v>
      </c>
      <c r="K33" s="18"/>
      <c r="L33" s="18">
        <f t="shared" si="5"/>
        <v>16560</v>
      </c>
      <c r="M33" s="19"/>
      <c r="N33" s="20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</row>
    <row r="34" spans="1:13" s="21" customFormat="1" ht="12.75" hidden="1">
      <c r="A34" s="16" t="e">
        <f>1+#REF!</f>
        <v>#REF!</v>
      </c>
      <c r="B34" s="32"/>
      <c r="C34" s="33"/>
      <c r="D34" s="33" t="s">
        <v>35</v>
      </c>
      <c r="E34" s="34"/>
      <c r="F34" s="35"/>
      <c r="G34" s="35"/>
      <c r="H34" s="13">
        <v>50</v>
      </c>
      <c r="I34" s="13">
        <f>100-H34</f>
        <v>50</v>
      </c>
      <c r="J34" s="36">
        <f t="shared" si="4"/>
        <v>0</v>
      </c>
      <c r="K34" s="36"/>
      <c r="L34" s="36">
        <f t="shared" si="5"/>
        <v>0</v>
      </c>
      <c r="M34" s="37"/>
    </row>
    <row r="35" spans="1:13" s="21" customFormat="1" ht="12.75" hidden="1">
      <c r="A35" s="16" t="e">
        <f>1+A34</f>
        <v>#REF!</v>
      </c>
      <c r="B35" s="32"/>
      <c r="C35" s="33"/>
      <c r="D35" s="33" t="s">
        <v>35</v>
      </c>
      <c r="E35" s="34"/>
      <c r="F35" s="35"/>
      <c r="G35" s="35"/>
      <c r="H35" s="13">
        <v>50</v>
      </c>
      <c r="I35" s="13">
        <f>100-H35</f>
        <v>50</v>
      </c>
      <c r="J35" s="36">
        <f t="shared" si="4"/>
        <v>0</v>
      </c>
      <c r="K35" s="36"/>
      <c r="L35" s="36">
        <f t="shared" si="5"/>
        <v>0</v>
      </c>
      <c r="M35" s="37"/>
    </row>
    <row r="36" spans="1:13" s="21" customFormat="1" ht="12.75" hidden="1">
      <c r="A36" s="16" t="e">
        <f>1+A35</f>
        <v>#REF!</v>
      </c>
      <c r="B36" s="32"/>
      <c r="C36" s="33"/>
      <c r="D36" s="33" t="s">
        <v>35</v>
      </c>
      <c r="E36" s="34"/>
      <c r="F36" s="35"/>
      <c r="G36" s="35"/>
      <c r="H36" s="13">
        <v>50</v>
      </c>
      <c r="I36" s="13">
        <f>100-H36</f>
        <v>50</v>
      </c>
      <c r="J36" s="36">
        <f t="shared" si="4"/>
        <v>0</v>
      </c>
      <c r="K36" s="36"/>
      <c r="L36" s="36">
        <f t="shared" si="5"/>
        <v>0</v>
      </c>
      <c r="M36" s="37"/>
    </row>
    <row r="37" spans="1:13" s="21" customFormat="1" ht="12.75" hidden="1">
      <c r="A37" s="38" t="e">
        <f>1+A36</f>
        <v>#REF!</v>
      </c>
      <c r="B37" s="39"/>
      <c r="C37" s="11"/>
      <c r="D37" s="11" t="s">
        <v>35</v>
      </c>
      <c r="E37" s="40"/>
      <c r="F37" s="41"/>
      <c r="G37" s="41"/>
      <c r="H37" s="42">
        <v>50</v>
      </c>
      <c r="I37" s="42">
        <f>100-H37</f>
        <v>50</v>
      </c>
      <c r="J37" s="43">
        <f t="shared" si="4"/>
        <v>0</v>
      </c>
      <c r="K37" s="36"/>
      <c r="L37" s="43">
        <f t="shared" si="5"/>
        <v>0</v>
      </c>
      <c r="M37" s="37"/>
    </row>
    <row r="38" spans="1:14" s="48" customFormat="1" ht="15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5"/>
      <c r="L38" s="64">
        <f>SUM(L8:L33)</f>
        <v>97399.65</v>
      </c>
      <c r="M38" s="46">
        <f>SUM(M8:M37)</f>
        <v>0</v>
      </c>
      <c r="N38" s="47"/>
    </row>
    <row r="39" spans="1:14" s="48" customFormat="1" ht="15.75">
      <c r="A39" s="49"/>
      <c r="B39" s="49"/>
      <c r="C39" s="50"/>
      <c r="D39" s="49"/>
      <c r="E39" s="49"/>
      <c r="F39" s="49"/>
      <c r="G39" s="49"/>
      <c r="H39" s="49"/>
      <c r="I39" s="49"/>
      <c r="J39" s="49"/>
      <c r="K39" s="49"/>
      <c r="L39" s="51"/>
      <c r="M39" s="37"/>
      <c r="N39" s="52"/>
    </row>
    <row r="40" spans="1:12" s="10" customFormat="1" ht="12.75">
      <c r="A40" s="7"/>
      <c r="B40" s="53"/>
      <c r="C40" s="7"/>
      <c r="D40" s="54"/>
      <c r="E40" s="55"/>
      <c r="G40" s="56"/>
      <c r="H40" s="56"/>
      <c r="I40" s="7"/>
      <c r="J40" s="7"/>
      <c r="K40" s="57"/>
      <c r="L40" s="58"/>
    </row>
    <row r="41" spans="1:12" s="4" customFormat="1" ht="15.75">
      <c r="A41" s="1"/>
      <c r="B41" s="48"/>
      <c r="C41" s="48"/>
      <c r="D41" s="48"/>
      <c r="E41" s="3"/>
      <c r="G41" s="5"/>
      <c r="H41" s="5"/>
      <c r="I41" s="1"/>
      <c r="J41" s="1"/>
      <c r="K41" s="59"/>
      <c r="L41" s="60"/>
    </row>
    <row r="50" spans="9:12" ht="15.75">
      <c r="I50" s="63"/>
      <c r="J50" s="63"/>
      <c r="K50" s="63"/>
      <c r="L50" s="63"/>
    </row>
    <row r="51" spans="9:12" ht="15.75">
      <c r="I51" s="63"/>
      <c r="J51" s="63"/>
      <c r="K51" s="63"/>
      <c r="L51" s="63"/>
    </row>
    <row r="52" spans="9:12" ht="15.75">
      <c r="I52" s="63"/>
      <c r="J52" s="63"/>
      <c r="K52" s="63"/>
      <c r="L52" s="63"/>
    </row>
    <row r="53" spans="9:12" ht="15.75">
      <c r="I53" s="63"/>
      <c r="J53" s="63"/>
      <c r="K53" s="63"/>
      <c r="L53" s="63"/>
    </row>
  </sheetData>
  <mergeCells count="14">
    <mergeCell ref="A2:L2"/>
    <mergeCell ref="A3:L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usr844</cp:lastModifiedBy>
  <dcterms:created xsi:type="dcterms:W3CDTF">1996-10-08T23:32:33Z</dcterms:created>
  <dcterms:modified xsi:type="dcterms:W3CDTF">2008-05-16T08:50:18Z</dcterms:modified>
  <cp:category/>
  <cp:version/>
  <cp:contentType/>
  <cp:contentStatus/>
</cp:coreProperties>
</file>