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<sst xmlns="http://schemas.openxmlformats.org/spreadsheetml/2006/main" count="190" uniqueCount="95">
  <si>
    <t>Акт №13 - 2007</t>
  </si>
  <si>
    <t xml:space="preserve">  неликвидные МПЗ электротехнического назначения</t>
  </si>
  <si>
    <t>№ п/п</t>
  </si>
  <si>
    <t>Наименование</t>
  </si>
  <si>
    <t>Номенкл. номер</t>
  </si>
  <si>
    <t>Ед. изм.</t>
  </si>
  <si>
    <t>Кол-во</t>
  </si>
  <si>
    <t>Учетная цена, руб.</t>
  </si>
  <si>
    <t>Рыночная цена без НДС, руб.</t>
  </si>
  <si>
    <t>% год-ности</t>
  </si>
  <si>
    <t>% скидки от рыночной цены</t>
  </si>
  <si>
    <t>Цена реализации без НДС, руб.</t>
  </si>
  <si>
    <t>Сумма реализации без НДС, руб.</t>
  </si>
  <si>
    <t>шт</t>
  </si>
  <si>
    <t>ПЕРЕКЛЮЧАТЕЛЬ П2Г3-9П 3Н</t>
  </si>
  <si>
    <t>ПЕРЕКЛЮЧАТЕЛЬ П2Г3-12П 2Н</t>
  </si>
  <si>
    <t>ПЕРЕКЛЮЧАТЕЛЬ П2Г3-7П 3Н</t>
  </si>
  <si>
    <t>ПЕРЕКЛЮЧАТЕЛЬ П2Г3-3П 4Н</t>
  </si>
  <si>
    <t>ПЕРЕКЛЮЧАТЕЛЬ ПМК 1-4В</t>
  </si>
  <si>
    <t>ПЕРЕКЛЮЧАТЕЛЬ ПТ 17-1</t>
  </si>
  <si>
    <t>ПЕРЕКЛЮЧАТЕЛЬ ПГ 15-49</t>
  </si>
  <si>
    <t>ПЕРЕКЛЮЧАТЕЛЬ ПГ 15-64</t>
  </si>
  <si>
    <t>ПЕРЕКЛЮЧАТЕЛЬ ПГ 15-73</t>
  </si>
  <si>
    <t>ПЕРЕКЛЮЧАТЕЛЬ ПГ 15-93</t>
  </si>
  <si>
    <t>ПЕРЕКЛЮЧАТЕЛЬ ПГ 15-94</t>
  </si>
  <si>
    <t>ПЕРЕКЛЮЧАТЕЛЬ ПК 1-3</t>
  </si>
  <si>
    <t>ПЕРЕКЛЮЧАТЕЛЬ П2Г3-5П 4Н</t>
  </si>
  <si>
    <t>ПЕРЕКЛЮЧАТЕЛЬ ПК 1-6</t>
  </si>
  <si>
    <t>ПЕРЕКЛЮЧАТЕЛЬ ПК 4-1</t>
  </si>
  <si>
    <t>АВТОМАТ С-45</t>
  </si>
  <si>
    <t>АВТОМАТ АК50-2М</t>
  </si>
  <si>
    <t>ВЫКЛЮЧАТЕЛЬ БЕСКОНТАКТНЫЙ ЕF 4-31</t>
  </si>
  <si>
    <t>ВЫКЛЮЧАТЕЛЬ М 2-31-Р-10-250</t>
  </si>
  <si>
    <t>ВЫКЛЮЧАТЕЛЬ АF 5,2-12-5-500</t>
  </si>
  <si>
    <t>ПЕРЕКЛЮЧАТЕЛЬ ПМ2Р11</t>
  </si>
  <si>
    <t>ПЕРЕКЛЮЧАТЕЛЬ ПМР-22-40-13</t>
  </si>
  <si>
    <t>ПЕРЕКЛЮЧАТЕЛЬ ПМР-2-11</t>
  </si>
  <si>
    <t>ПРЕДОХРАНИТЕЛИ ПР2-200А 500В</t>
  </si>
  <si>
    <t>ПЕРЕКЛЮЧАТЕЛИ ПКУЗ-12 11;14</t>
  </si>
  <si>
    <t>ПЕРЕКЛЮЧАТЕЛИ ПУ2Р11</t>
  </si>
  <si>
    <t>МИКРОПЕРЕКЛЮЧАТЕЛЬ CX-2-4PG</t>
  </si>
  <si>
    <t>МИКРОПЕРЕКЛЮЧАТЕЛЬ 1LS1</t>
  </si>
  <si>
    <t>МИКРОПЕРЕКЛЮЧАТЕЛЬ 2LS1-4PG</t>
  </si>
  <si>
    <t>МИКРОПЕРЕКЛЮЧАТЕЛЬ 4LS1-4PG</t>
  </si>
  <si>
    <t>МИКРОПЕРЕКЛЮЧАТЕЛЬ 5LS1-4PG</t>
  </si>
  <si>
    <t>МИКРОПЕРЕКЛЮЧАТЕЛЬ BES517442</t>
  </si>
  <si>
    <t>МИКРОПЕРЕКЛЮЧАТЕЛЬ BZE-5000</t>
  </si>
  <si>
    <t>МИКРОПЕРЕКЛЮЧАТЕЛЬ DZ-10GWZB6</t>
  </si>
  <si>
    <t>МИКРОПЕРЕКЛЮЧАТЕЛЬ D4MC-5020</t>
  </si>
  <si>
    <t>ПЕРЕКЛЮЧАТЕЛЬ П1М9-2ВА</t>
  </si>
  <si>
    <t>ПЕРЕКЛЮЧАТЕЛЬ ПГК3П3Н</t>
  </si>
  <si>
    <t>АВТОМАТИЧЕСКИЕ ВЫКЛЮЧАТЕЛИ АЕ-2016</t>
  </si>
  <si>
    <t>АВТОМАТИЧЕСКИЕ ВЫКЛЮЧАТЕЛИ АЕ-2026</t>
  </si>
  <si>
    <t>АВТОМАТИЧЕСКИЕ ВЫКЛЮЧАТЕЛИ АЕ-2033</t>
  </si>
  <si>
    <t>АВТОМАТИЧЕСКИЕ ВЫКЛЮЧАТЕЛИ АК50Б-2МГ</t>
  </si>
  <si>
    <t>МИКРОПЕРЕКЛЮЧАТЕЛЬ МП-7Ш</t>
  </si>
  <si>
    <t>МИКРОПЕРЕКЛЮЧАТЕЛЬ МП-11</t>
  </si>
  <si>
    <t>ПЕРЕКЛЮЧАТЕЛЬ ПМ2Р04</t>
  </si>
  <si>
    <t>ПЕРЕКЛЮЧАТЕЛЬ ПКУ3-58С</t>
  </si>
  <si>
    <t>ПЕРЕКЛЮЧАТЕЛЬ П1М1</t>
  </si>
  <si>
    <t>ПЕРЕКЛЮЧАТЕЛЬ ПД4-1</t>
  </si>
  <si>
    <t>ПЕРЕКЛЮЧАТЕЛЬ ПК-16</t>
  </si>
  <si>
    <t>ПЕРЕКЛЮЧАТЕЛЬ ПВП14-27</t>
  </si>
  <si>
    <t>ПЕРЕКЛЮЧАТЕЛЬ ПМОФ45Д3</t>
  </si>
  <si>
    <t>ВЫКЛЮЧАТЕЛЬ ВПК-4141</t>
  </si>
  <si>
    <t>ВЫКЛЮЧАТЕЛЬ ВУ-22-2Б4</t>
  </si>
  <si>
    <t>ВЫКЛЮЧАТЕЛЬ ВП16</t>
  </si>
  <si>
    <t xml:space="preserve">ВЫКЛЮЧАТЕЛЬ ДЛЯ ЭЛ.ИНСТРУМЕНТА </t>
  </si>
  <si>
    <t>ВЫКЛЮЧАТЕЛЬ МП9-Р1</t>
  </si>
  <si>
    <t>ВЫКЛЮЧАТЕЛЬ МГК 1-1</t>
  </si>
  <si>
    <t>БЕСКОНТАКТНЫЙ ВЫКЛЮЧАТЕЛЬ ВБ13-Р</t>
  </si>
  <si>
    <t>БЕСКОНТАКТНЫЙ ВЫКЛЮЧАТЕЛЬ ВБ22Р-8К</t>
  </si>
  <si>
    <t>БЕСКОНТАКТНЫЙ ВЫКЛЮЧАТЕЛЬ ВБ23Р</t>
  </si>
  <si>
    <t>БЕСКОНТАКТНЫЙ ВЫКЛЮЧАТЕЛЬ ВБ32Р</t>
  </si>
  <si>
    <t>БЕСКОНТАКТНЫЙ ВЫКЛЮЧАТЕЛЬ БТП-103</t>
  </si>
  <si>
    <t>БЕСКОНТАКТНЫЙ ВЫКЛЮЧАТЕЛЬ I4-31P-5</t>
  </si>
  <si>
    <t>БЕСКОНТАКТНЫЙ ВЫКЛЮЧАТЕЛЬ L3-31-P</t>
  </si>
  <si>
    <t>БЕСКОНТАКТНЫЙ ВЫКЛЮЧАТЕЛЬ С0-31Р</t>
  </si>
  <si>
    <t>БЕСКОНТАКТНЫЙ ВЫКЛЮЧАТЕЛЬ С3-32Р</t>
  </si>
  <si>
    <t>БЕСКОНТАКТНЫЙ ВЫКЛЮЧАТЕЛЬ Е3-31Р</t>
  </si>
  <si>
    <t>БЕСКОНТАКТНЫЙ ВЫКЛЮЧАТЕЛЬ Е7-31Р</t>
  </si>
  <si>
    <t>БЕСКОНТАКТНЫЙ ВЫКЛЮЧАТЕЛЬ AF8</t>
  </si>
  <si>
    <t>БЕСКОНТАКТНЫЙ ВЫКЛЮЧАТЕЛЬ B2-31-Р</t>
  </si>
  <si>
    <t>БЕСКОНТАКТНЫЙ ВЫКЛЮЧАТЕЛЬ B2-32-Р</t>
  </si>
  <si>
    <t>БЕСКОНТАКТНЫЙ ВЫКЛЮЧАТЕЛЬ BS2</t>
  </si>
  <si>
    <t>БЕСКОНТАКТНЫЙ ВЫКЛЮЧАТЕЛЬ ВБ14-22</t>
  </si>
  <si>
    <t>БЕСКОНТАКТНЫЙ ВЫКЛЮЧАТЕЛЬ ВБИ-08М</t>
  </si>
  <si>
    <t>БЕСКОНТАКТНЫЙ ВЫКЛЮЧАТЕЛЬ ВБО-18М</t>
  </si>
  <si>
    <t>БЕСКОНТАКТНЫЙ ВЫКЛЮЧАТЕЛЬ ВБИ-30М</t>
  </si>
  <si>
    <t>ВЫКЛЮЧАТЕЛЬ ВБЕ-Ц30-96-2241-ЛА</t>
  </si>
  <si>
    <t xml:space="preserve">ВЫКЛЮЧАТЕЛЬ С КОМБИНИРОВАННОЙ </t>
  </si>
  <si>
    <t>ВЫКЛЮЧАТЕЛЬ ВК EF8-41-P-15-250</t>
  </si>
  <si>
    <t>АВТОМАТИЧЕСКИЕ ВЫКЛЮЧАТЕЛИ АЕ-2036</t>
  </si>
  <si>
    <t>АВТОМАТ АК-63</t>
  </si>
  <si>
    <t>0796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</si>
</sst>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 Cyr"/>
      <family val="2"/>
    </font>
    <font>
      <sz val="9"/>
      <name val="Courier New"/>
      <family val="3"/>
    </font>
    <font>
      <b/>
      <sz val="11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4" fontId="4" fillId="0" borderId="6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wrapText="1"/>
    </xf>
    <xf numFmtId="2" fontId="4" fillId="0" borderId="6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2" fontId="3" fillId="0" borderId="8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113"/>
  <sheetViews>
    <sheetView tabSelected="1" workbookViewId="0" topLeftCell="A76">
      <selection activeCell="B100" sqref="B100"/>
    </sheetView>
  </sheetViews>
  <sheetFormatPr defaultColWidth="9.140625" defaultRowHeight="12.75"/>
  <cols>
    <col min="1" max="1" width="6.7109375" style="8" customWidth="1"/>
    <col min="2" max="2" width="45.140625" style="56" customWidth="1"/>
    <col min="3" max="3" width="8.8515625" style="8" customWidth="1"/>
    <col min="4" max="4" width="7.140625" style="64" customWidth="1"/>
    <col min="5" max="5" width="7.57421875" style="65" customWidth="1"/>
    <col min="6" max="6" width="10.140625" style="59" hidden="1" customWidth="1"/>
    <col min="7" max="7" width="11.140625" style="59" hidden="1" customWidth="1"/>
    <col min="8" max="8" width="7.28125" style="8" hidden="1" customWidth="1"/>
    <col min="9" max="9" width="7.7109375" style="60" hidden="1" customWidth="1"/>
    <col min="10" max="10" width="9.57421875" style="60" customWidth="1"/>
    <col min="11" max="11" width="15.28125" style="61" hidden="1" customWidth="1"/>
    <col min="12" max="12" width="13.8515625" style="59" customWidth="1"/>
    <col min="13" max="13" width="17.00390625" style="65" hidden="1" customWidth="1"/>
    <col min="14" max="14" width="13.140625" style="65" bestFit="1" customWidth="1"/>
    <col min="15" max="16384" width="9.140625" style="65" customWidth="1"/>
  </cols>
  <sheetData>
    <row r="1" spans="1:12" s="4" customFormat="1" ht="14.25" customHeight="1">
      <c r="A1" s="1"/>
      <c r="B1" s="2"/>
      <c r="C1" s="1"/>
      <c r="D1" s="3"/>
      <c r="F1" s="5"/>
      <c r="G1" s="5"/>
      <c r="H1" s="1"/>
      <c r="I1" s="2"/>
      <c r="J1" s="2"/>
      <c r="K1" s="5"/>
      <c r="L1" s="5"/>
    </row>
    <row r="2" spans="1:12" s="7" customFormat="1" ht="14.2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4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1" customFormat="1" ht="17.2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15" customFormat="1" ht="38.25" customHeight="1">
      <c r="A5" s="12" t="s">
        <v>2</v>
      </c>
      <c r="B5" s="12" t="s">
        <v>3</v>
      </c>
      <c r="C5" s="12" t="s">
        <v>4</v>
      </c>
      <c r="D5" s="13" t="s">
        <v>5</v>
      </c>
      <c r="E5" s="12" t="s">
        <v>6</v>
      </c>
      <c r="F5" s="14" t="s">
        <v>7</v>
      </c>
      <c r="G5" s="14" t="s">
        <v>8</v>
      </c>
      <c r="H5" s="12" t="s">
        <v>9</v>
      </c>
      <c r="I5" s="12" t="s">
        <v>10</v>
      </c>
      <c r="J5" s="14" t="s">
        <v>11</v>
      </c>
      <c r="K5" s="14" t="s">
        <v>11</v>
      </c>
      <c r="L5" s="14" t="s">
        <v>12</v>
      </c>
    </row>
    <row r="6" spans="1:12" s="15" customFormat="1" ht="25.5" customHeight="1">
      <c r="A6" s="16"/>
      <c r="B6" s="16"/>
      <c r="C6" s="16"/>
      <c r="D6" s="17"/>
      <c r="E6" s="16"/>
      <c r="F6" s="18"/>
      <c r="G6" s="18"/>
      <c r="H6" s="16"/>
      <c r="I6" s="16"/>
      <c r="J6" s="18"/>
      <c r="K6" s="18"/>
      <c r="L6" s="18"/>
    </row>
    <row r="7" spans="1:106" s="19" customFormat="1" ht="12.75">
      <c r="A7" s="19">
        <v>1</v>
      </c>
      <c r="B7" s="19">
        <v>3</v>
      </c>
      <c r="C7" s="19">
        <v>4</v>
      </c>
      <c r="D7" s="19">
        <v>5</v>
      </c>
      <c r="E7" s="19">
        <v>6</v>
      </c>
      <c r="F7" s="19">
        <v>7</v>
      </c>
      <c r="G7" s="19">
        <v>8</v>
      </c>
      <c r="H7" s="19">
        <v>9</v>
      </c>
      <c r="I7" s="19">
        <v>10</v>
      </c>
      <c r="J7" s="19">
        <v>11</v>
      </c>
      <c r="K7" s="19">
        <v>11</v>
      </c>
      <c r="L7" s="19">
        <v>12</v>
      </c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</row>
    <row r="8" spans="1:106" s="27" customFormat="1" ht="12.75">
      <c r="A8" s="22">
        <v>1</v>
      </c>
      <c r="B8" s="30" t="s">
        <v>14</v>
      </c>
      <c r="C8" s="28">
        <v>46249</v>
      </c>
      <c r="D8" s="23" t="s">
        <v>13</v>
      </c>
      <c r="E8" s="31">
        <v>39</v>
      </c>
      <c r="F8" s="32">
        <v>0.01</v>
      </c>
      <c r="G8" s="33">
        <v>171</v>
      </c>
      <c r="H8" s="19">
        <v>100</v>
      </c>
      <c r="I8" s="19">
        <v>50</v>
      </c>
      <c r="J8" s="24">
        <f aca="true" t="shared" si="0" ref="J8:J17">G8*(100-I8)/100</f>
        <v>85.5</v>
      </c>
      <c r="K8" s="24"/>
      <c r="L8" s="24">
        <f aca="true" t="shared" si="1" ref="L8:L17">E8*J8</f>
        <v>3334.5</v>
      </c>
      <c r="M8" s="25"/>
      <c r="N8" s="2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spans="1:106" s="27" customFormat="1" ht="12.75">
      <c r="A9" s="22">
        <v>2</v>
      </c>
      <c r="B9" s="30" t="s">
        <v>15</v>
      </c>
      <c r="C9" s="28">
        <v>46250</v>
      </c>
      <c r="D9" s="23" t="s">
        <v>13</v>
      </c>
      <c r="E9" s="31">
        <v>32</v>
      </c>
      <c r="F9" s="32">
        <v>0.01</v>
      </c>
      <c r="G9" s="33">
        <v>213</v>
      </c>
      <c r="H9" s="19">
        <v>100</v>
      </c>
      <c r="I9" s="19">
        <v>50</v>
      </c>
      <c r="J9" s="24">
        <f t="shared" si="0"/>
        <v>106.5</v>
      </c>
      <c r="K9" s="24"/>
      <c r="L9" s="24">
        <f t="shared" si="1"/>
        <v>3408</v>
      </c>
      <c r="M9" s="25"/>
      <c r="N9" s="26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</row>
    <row r="10" spans="1:106" s="27" customFormat="1" ht="12.75">
      <c r="A10" s="22">
        <v>3</v>
      </c>
      <c r="B10" s="30" t="s">
        <v>16</v>
      </c>
      <c r="C10" s="28">
        <v>46251</v>
      </c>
      <c r="D10" s="23" t="s">
        <v>13</v>
      </c>
      <c r="E10" s="31">
        <v>4</v>
      </c>
      <c r="F10" s="32">
        <v>0.01</v>
      </c>
      <c r="G10" s="33">
        <v>171</v>
      </c>
      <c r="H10" s="19">
        <v>100</v>
      </c>
      <c r="I10" s="19">
        <v>50</v>
      </c>
      <c r="J10" s="24">
        <f t="shared" si="0"/>
        <v>85.5</v>
      </c>
      <c r="K10" s="24"/>
      <c r="L10" s="24">
        <f t="shared" si="1"/>
        <v>342</v>
      </c>
      <c r="M10" s="25"/>
      <c r="N10" s="26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</row>
    <row r="11" spans="1:106" s="27" customFormat="1" ht="12.75">
      <c r="A11" s="22">
        <v>4</v>
      </c>
      <c r="B11" s="30" t="s">
        <v>17</v>
      </c>
      <c r="C11" s="28">
        <v>46252</v>
      </c>
      <c r="D11" s="23" t="s">
        <v>13</v>
      </c>
      <c r="E11" s="31">
        <v>94</v>
      </c>
      <c r="F11" s="32">
        <v>0.01</v>
      </c>
      <c r="G11" s="33">
        <v>123</v>
      </c>
      <c r="H11" s="19">
        <v>100</v>
      </c>
      <c r="I11" s="19">
        <v>50</v>
      </c>
      <c r="J11" s="24">
        <f t="shared" si="0"/>
        <v>61.5</v>
      </c>
      <c r="K11" s="24"/>
      <c r="L11" s="24">
        <f t="shared" si="1"/>
        <v>5781</v>
      </c>
      <c r="M11" s="25"/>
      <c r="N11" s="2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</row>
    <row r="12" spans="1:106" s="27" customFormat="1" ht="12.75">
      <c r="A12" s="22">
        <v>5</v>
      </c>
      <c r="B12" s="30" t="s">
        <v>18</v>
      </c>
      <c r="C12" s="28">
        <v>46254</v>
      </c>
      <c r="D12" s="23" t="s">
        <v>13</v>
      </c>
      <c r="E12" s="31">
        <v>270</v>
      </c>
      <c r="F12" s="32">
        <v>0.01</v>
      </c>
      <c r="G12" s="33">
        <v>23</v>
      </c>
      <c r="H12" s="19">
        <v>100</v>
      </c>
      <c r="I12" s="19">
        <v>50</v>
      </c>
      <c r="J12" s="24">
        <f t="shared" si="0"/>
        <v>11.5</v>
      </c>
      <c r="K12" s="24"/>
      <c r="L12" s="24">
        <f t="shared" si="1"/>
        <v>3105</v>
      </c>
      <c r="M12" s="25"/>
      <c r="N12" s="26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</row>
    <row r="13" spans="1:106" s="27" customFormat="1" ht="12.75">
      <c r="A13" s="22">
        <v>6</v>
      </c>
      <c r="B13" s="30" t="s">
        <v>19</v>
      </c>
      <c r="C13" s="28">
        <v>46261</v>
      </c>
      <c r="D13" s="23" t="s">
        <v>13</v>
      </c>
      <c r="E13" s="31">
        <v>10</v>
      </c>
      <c r="F13" s="32">
        <v>0.01</v>
      </c>
      <c r="G13" s="33">
        <v>25</v>
      </c>
      <c r="H13" s="19">
        <v>100</v>
      </c>
      <c r="I13" s="19">
        <v>50</v>
      </c>
      <c r="J13" s="24">
        <f t="shared" si="0"/>
        <v>12.5</v>
      </c>
      <c r="K13" s="24"/>
      <c r="L13" s="24">
        <f t="shared" si="1"/>
        <v>125</v>
      </c>
      <c r="M13" s="25"/>
      <c r="N13" s="26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</row>
    <row r="14" spans="1:106" s="27" customFormat="1" ht="12.75">
      <c r="A14" s="22">
        <v>7</v>
      </c>
      <c r="B14" s="30" t="s">
        <v>20</v>
      </c>
      <c r="C14" s="28">
        <v>46262</v>
      </c>
      <c r="D14" s="23" t="s">
        <v>13</v>
      </c>
      <c r="E14" s="31">
        <v>1</v>
      </c>
      <c r="F14" s="32">
        <v>0.03</v>
      </c>
      <c r="G14" s="33">
        <v>21</v>
      </c>
      <c r="H14" s="19">
        <v>100</v>
      </c>
      <c r="I14" s="19">
        <v>50</v>
      </c>
      <c r="J14" s="24">
        <f t="shared" si="0"/>
        <v>10.5</v>
      </c>
      <c r="K14" s="24"/>
      <c r="L14" s="24">
        <f t="shared" si="1"/>
        <v>10.5</v>
      </c>
      <c r="M14" s="25"/>
      <c r="N14" s="26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</row>
    <row r="15" spans="1:106" s="27" customFormat="1" ht="12.75">
      <c r="A15" s="22">
        <v>8</v>
      </c>
      <c r="B15" s="30" t="s">
        <v>21</v>
      </c>
      <c r="C15" s="28">
        <v>46263</v>
      </c>
      <c r="D15" s="23" t="s">
        <v>13</v>
      </c>
      <c r="E15" s="31">
        <v>6</v>
      </c>
      <c r="F15" s="32">
        <v>0.03</v>
      </c>
      <c r="G15" s="33">
        <v>23</v>
      </c>
      <c r="H15" s="19">
        <v>100</v>
      </c>
      <c r="I15" s="19">
        <v>50</v>
      </c>
      <c r="J15" s="24">
        <f t="shared" si="0"/>
        <v>11.5</v>
      </c>
      <c r="K15" s="24"/>
      <c r="L15" s="24">
        <f t="shared" si="1"/>
        <v>69</v>
      </c>
      <c r="M15" s="25"/>
      <c r="N15" s="26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</row>
    <row r="16" spans="1:106" s="27" customFormat="1" ht="12.75">
      <c r="A16" s="22">
        <v>9</v>
      </c>
      <c r="B16" s="30" t="s">
        <v>22</v>
      </c>
      <c r="C16" s="28">
        <v>46264</v>
      </c>
      <c r="D16" s="23" t="s">
        <v>13</v>
      </c>
      <c r="E16" s="31">
        <v>3</v>
      </c>
      <c r="F16" s="32">
        <v>0.05</v>
      </c>
      <c r="G16" s="33">
        <v>25</v>
      </c>
      <c r="H16" s="19">
        <v>100</v>
      </c>
      <c r="I16" s="19">
        <v>50</v>
      </c>
      <c r="J16" s="24">
        <f t="shared" si="0"/>
        <v>12.5</v>
      </c>
      <c r="K16" s="24"/>
      <c r="L16" s="24">
        <f t="shared" si="1"/>
        <v>37.5</v>
      </c>
      <c r="M16" s="25"/>
      <c r="N16" s="26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s="27" customFormat="1" ht="12.75">
      <c r="A17" s="22">
        <v>10</v>
      </c>
      <c r="B17" s="30" t="s">
        <v>23</v>
      </c>
      <c r="C17" s="28">
        <v>46265</v>
      </c>
      <c r="D17" s="23" t="s">
        <v>13</v>
      </c>
      <c r="E17" s="31">
        <v>3</v>
      </c>
      <c r="F17" s="32">
        <v>0.03</v>
      </c>
      <c r="G17" s="33">
        <v>27.5</v>
      </c>
      <c r="H17" s="19">
        <v>100</v>
      </c>
      <c r="I17" s="19">
        <v>50</v>
      </c>
      <c r="J17" s="24">
        <f t="shared" si="0"/>
        <v>13.75</v>
      </c>
      <c r="K17" s="24"/>
      <c r="L17" s="24">
        <f t="shared" si="1"/>
        <v>41.25</v>
      </c>
      <c r="M17" s="25"/>
      <c r="N17" s="2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s="27" customFormat="1" ht="12.75">
      <c r="A18" s="22">
        <v>11</v>
      </c>
      <c r="B18" s="30" t="s">
        <v>24</v>
      </c>
      <c r="C18" s="28">
        <v>46266</v>
      </c>
      <c r="D18" s="23" t="s">
        <v>13</v>
      </c>
      <c r="E18" s="31">
        <v>1</v>
      </c>
      <c r="F18" s="32">
        <v>0.03</v>
      </c>
      <c r="G18" s="33">
        <v>28</v>
      </c>
      <c r="H18" s="19">
        <v>100</v>
      </c>
      <c r="I18" s="19">
        <v>50</v>
      </c>
      <c r="J18" s="24">
        <f>G18*(100-I18)/100</f>
        <v>14</v>
      </c>
      <c r="K18" s="24"/>
      <c r="L18" s="24">
        <f>E18*J18</f>
        <v>14</v>
      </c>
      <c r="M18" s="25"/>
      <c r="N18" s="26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s="27" customFormat="1" ht="12.75">
      <c r="A19" s="22">
        <v>12</v>
      </c>
      <c r="B19" s="30" t="s">
        <v>25</v>
      </c>
      <c r="C19" s="28">
        <v>46269</v>
      </c>
      <c r="D19" s="23" t="s">
        <v>13</v>
      </c>
      <c r="E19" s="31">
        <v>4</v>
      </c>
      <c r="F19" s="32">
        <v>0.02</v>
      </c>
      <c r="G19" s="33">
        <v>15</v>
      </c>
      <c r="H19" s="19">
        <v>100</v>
      </c>
      <c r="I19" s="19">
        <v>50</v>
      </c>
      <c r="J19" s="24">
        <f>G19*(100-I19)/100</f>
        <v>7.5</v>
      </c>
      <c r="K19" s="24"/>
      <c r="L19" s="24">
        <f>E19*J19</f>
        <v>30</v>
      </c>
      <c r="M19" s="25"/>
      <c r="N19" s="26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s="27" customFormat="1" ht="12.75">
      <c r="A20" s="22">
        <v>13</v>
      </c>
      <c r="B20" s="30" t="s">
        <v>26</v>
      </c>
      <c r="C20" s="28">
        <v>46253</v>
      </c>
      <c r="D20" s="23" t="s">
        <v>13</v>
      </c>
      <c r="E20" s="31">
        <v>12</v>
      </c>
      <c r="F20" s="32">
        <v>0.01</v>
      </c>
      <c r="G20" s="33">
        <v>171</v>
      </c>
      <c r="H20" s="19">
        <v>100</v>
      </c>
      <c r="I20" s="19">
        <v>50</v>
      </c>
      <c r="J20" s="24">
        <f>G20*(100-I20)/100</f>
        <v>85.5</v>
      </c>
      <c r="K20" s="24"/>
      <c r="L20" s="24">
        <f>E20*J20</f>
        <v>1026</v>
      </c>
      <c r="M20" s="25"/>
      <c r="N20" s="2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s="27" customFormat="1" ht="12.75">
      <c r="A21" s="22">
        <v>14</v>
      </c>
      <c r="B21" s="30" t="s">
        <v>27</v>
      </c>
      <c r="C21" s="28">
        <v>46270</v>
      </c>
      <c r="D21" s="23" t="s">
        <v>13</v>
      </c>
      <c r="E21" s="31">
        <v>40</v>
      </c>
      <c r="F21" s="32">
        <v>0.04</v>
      </c>
      <c r="G21" s="33">
        <v>13</v>
      </c>
      <c r="H21" s="19">
        <v>100</v>
      </c>
      <c r="I21" s="19">
        <v>50</v>
      </c>
      <c r="J21" s="24">
        <f>G21*(100-I21)/100</f>
        <v>6.5</v>
      </c>
      <c r="K21" s="24"/>
      <c r="L21" s="24">
        <f>E21*J21</f>
        <v>260</v>
      </c>
      <c r="M21" s="25"/>
      <c r="N21" s="26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s="27" customFormat="1" ht="12.75">
      <c r="A22" s="22">
        <v>15</v>
      </c>
      <c r="B22" s="30" t="s">
        <v>28</v>
      </c>
      <c r="C22" s="28">
        <v>46272</v>
      </c>
      <c r="D22" s="23" t="s">
        <v>13</v>
      </c>
      <c r="E22" s="31">
        <v>80</v>
      </c>
      <c r="F22" s="32">
        <v>0.01</v>
      </c>
      <c r="G22" s="33">
        <v>15</v>
      </c>
      <c r="H22" s="19">
        <v>100</v>
      </c>
      <c r="I22" s="19">
        <v>50</v>
      </c>
      <c r="J22" s="24">
        <f>G22*(100-I22)/100</f>
        <v>7.5</v>
      </c>
      <c r="K22" s="24"/>
      <c r="L22" s="24">
        <f>E22*J22</f>
        <v>600</v>
      </c>
      <c r="M22" s="25"/>
      <c r="N22" s="26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</row>
    <row r="23" spans="1:106" s="27" customFormat="1" ht="12.75">
      <c r="A23" s="22">
        <v>16</v>
      </c>
      <c r="B23" s="30" t="s">
        <v>29</v>
      </c>
      <c r="C23" s="28">
        <v>53639</v>
      </c>
      <c r="D23" s="23" t="s">
        <v>13</v>
      </c>
      <c r="E23" s="31">
        <v>1</v>
      </c>
      <c r="F23" s="29">
        <v>53</v>
      </c>
      <c r="G23" s="33">
        <v>53</v>
      </c>
      <c r="H23" s="19">
        <v>100</v>
      </c>
      <c r="I23" s="19">
        <v>50</v>
      </c>
      <c r="J23" s="24">
        <f aca="true" t="shared" si="2" ref="J23:J33">G23*(100-I23)/100</f>
        <v>26.5</v>
      </c>
      <c r="K23" s="24"/>
      <c r="L23" s="24">
        <f aca="true" t="shared" si="3" ref="L23:L33">E23*J23</f>
        <v>26.5</v>
      </c>
      <c r="M23" s="25"/>
      <c r="N23" s="26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</row>
    <row r="24" spans="1:106" s="27" customFormat="1" ht="12.75">
      <c r="A24" s="22">
        <v>17</v>
      </c>
      <c r="B24" s="30" t="s">
        <v>30</v>
      </c>
      <c r="C24" s="28">
        <v>53646</v>
      </c>
      <c r="D24" s="23" t="s">
        <v>13</v>
      </c>
      <c r="E24" s="31">
        <v>2</v>
      </c>
      <c r="F24" s="29">
        <v>15.7</v>
      </c>
      <c r="G24" s="33">
        <v>15.7</v>
      </c>
      <c r="H24" s="19">
        <v>100</v>
      </c>
      <c r="I24" s="19">
        <v>50</v>
      </c>
      <c r="J24" s="24">
        <f t="shared" si="2"/>
        <v>7.85</v>
      </c>
      <c r="K24" s="24"/>
      <c r="L24" s="24">
        <f t="shared" si="3"/>
        <v>15.7</v>
      </c>
      <c r="M24" s="25"/>
      <c r="N24" s="26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s="27" customFormat="1" ht="12.75">
      <c r="A25" s="22">
        <v>18</v>
      </c>
      <c r="B25" s="30" t="s">
        <v>31</v>
      </c>
      <c r="C25" s="28">
        <v>60567</v>
      </c>
      <c r="D25" s="23" t="s">
        <v>13</v>
      </c>
      <c r="E25" s="31">
        <v>7</v>
      </c>
      <c r="F25" s="29">
        <v>116.89</v>
      </c>
      <c r="G25" s="33">
        <v>116.89</v>
      </c>
      <c r="H25" s="19">
        <v>100</v>
      </c>
      <c r="I25" s="19">
        <v>50</v>
      </c>
      <c r="J25" s="24">
        <f t="shared" si="2"/>
        <v>58.445</v>
      </c>
      <c r="K25" s="24"/>
      <c r="L25" s="24">
        <f t="shared" si="3"/>
        <v>409.115</v>
      </c>
      <c r="M25" s="25"/>
      <c r="N25" s="26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s="27" customFormat="1" ht="12.75">
      <c r="A26" s="22">
        <v>19</v>
      </c>
      <c r="B26" s="30" t="s">
        <v>32</v>
      </c>
      <c r="C26" s="28">
        <v>69751</v>
      </c>
      <c r="D26" s="23" t="s">
        <v>13</v>
      </c>
      <c r="E26" s="31">
        <v>37</v>
      </c>
      <c r="F26" s="33">
        <v>132.77</v>
      </c>
      <c r="G26" s="33">
        <v>132.77</v>
      </c>
      <c r="H26" s="19">
        <v>100</v>
      </c>
      <c r="I26" s="19">
        <v>50</v>
      </c>
      <c r="J26" s="24">
        <f t="shared" si="2"/>
        <v>66.385</v>
      </c>
      <c r="K26" s="24"/>
      <c r="L26" s="24">
        <f t="shared" si="3"/>
        <v>2456.2450000000003</v>
      </c>
      <c r="M26" s="25"/>
      <c r="N26" s="26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s="27" customFormat="1" ht="12.75">
      <c r="A27" s="22">
        <v>20</v>
      </c>
      <c r="B27" s="30" t="s">
        <v>33</v>
      </c>
      <c r="C27" s="28">
        <v>69754</v>
      </c>
      <c r="D27" s="23" t="s">
        <v>13</v>
      </c>
      <c r="E27" s="31">
        <v>25</v>
      </c>
      <c r="F27" s="33">
        <v>294.69</v>
      </c>
      <c r="G27" s="33">
        <v>294.69</v>
      </c>
      <c r="H27" s="19">
        <v>100</v>
      </c>
      <c r="I27" s="19">
        <v>50</v>
      </c>
      <c r="J27" s="24">
        <f t="shared" si="2"/>
        <v>147.345</v>
      </c>
      <c r="K27" s="24"/>
      <c r="L27" s="24">
        <f t="shared" si="3"/>
        <v>3683.625</v>
      </c>
      <c r="M27" s="25"/>
      <c r="N27" s="26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s="27" customFormat="1" ht="12.75">
      <c r="A28" s="22">
        <v>21</v>
      </c>
      <c r="B28" s="30" t="s">
        <v>34</v>
      </c>
      <c r="C28" s="28">
        <v>72319</v>
      </c>
      <c r="D28" s="23" t="s">
        <v>13</v>
      </c>
      <c r="E28" s="31">
        <v>4</v>
      </c>
      <c r="F28" s="29">
        <v>0.01</v>
      </c>
      <c r="G28" s="33">
        <v>50</v>
      </c>
      <c r="H28" s="19">
        <v>100</v>
      </c>
      <c r="I28" s="19">
        <v>50</v>
      </c>
      <c r="J28" s="24">
        <f t="shared" si="2"/>
        <v>25</v>
      </c>
      <c r="K28" s="24"/>
      <c r="L28" s="24">
        <f t="shared" si="3"/>
        <v>100</v>
      </c>
      <c r="M28" s="25"/>
      <c r="N28" s="26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s="27" customFormat="1" ht="12.75">
      <c r="A29" s="22">
        <v>22</v>
      </c>
      <c r="B29" s="30" t="s">
        <v>35</v>
      </c>
      <c r="C29" s="28">
        <v>72322</v>
      </c>
      <c r="D29" s="23" t="s">
        <v>13</v>
      </c>
      <c r="E29" s="31">
        <v>39</v>
      </c>
      <c r="F29" s="29">
        <v>0.02</v>
      </c>
      <c r="G29" s="33">
        <v>80</v>
      </c>
      <c r="H29" s="19">
        <v>100</v>
      </c>
      <c r="I29" s="19">
        <v>50</v>
      </c>
      <c r="J29" s="24">
        <f t="shared" si="2"/>
        <v>40</v>
      </c>
      <c r="K29" s="24"/>
      <c r="L29" s="24">
        <f t="shared" si="3"/>
        <v>1560</v>
      </c>
      <c r="M29" s="25"/>
      <c r="N29" s="26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</row>
    <row r="30" spans="1:106" s="27" customFormat="1" ht="12.75">
      <c r="A30" s="22">
        <v>23</v>
      </c>
      <c r="B30" s="30" t="s">
        <v>36</v>
      </c>
      <c r="C30" s="28">
        <v>72323</v>
      </c>
      <c r="D30" s="23" t="s">
        <v>13</v>
      </c>
      <c r="E30" s="31">
        <v>30</v>
      </c>
      <c r="F30" s="29">
        <v>0.02</v>
      </c>
      <c r="G30" s="33">
        <v>70</v>
      </c>
      <c r="H30" s="19">
        <v>100</v>
      </c>
      <c r="I30" s="19">
        <v>50</v>
      </c>
      <c r="J30" s="24">
        <f t="shared" si="2"/>
        <v>35</v>
      </c>
      <c r="K30" s="24"/>
      <c r="L30" s="24">
        <f t="shared" si="3"/>
        <v>1050</v>
      </c>
      <c r="M30" s="25"/>
      <c r="N30" s="26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</row>
    <row r="31" spans="1:106" s="27" customFormat="1" ht="12.75">
      <c r="A31" s="22">
        <v>24</v>
      </c>
      <c r="B31" s="30" t="s">
        <v>37</v>
      </c>
      <c r="C31" s="28">
        <v>73548</v>
      </c>
      <c r="D31" s="23" t="s">
        <v>13</v>
      </c>
      <c r="E31" s="31">
        <v>11</v>
      </c>
      <c r="F31" s="29">
        <v>0.1</v>
      </c>
      <c r="G31" s="33">
        <v>60.2</v>
      </c>
      <c r="H31" s="19">
        <v>100</v>
      </c>
      <c r="I31" s="19">
        <v>50</v>
      </c>
      <c r="J31" s="24">
        <f t="shared" si="2"/>
        <v>30.1</v>
      </c>
      <c r="K31" s="24"/>
      <c r="L31" s="24">
        <f t="shared" si="3"/>
        <v>331.1</v>
      </c>
      <c r="M31" s="25"/>
      <c r="N31" s="26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</row>
    <row r="32" spans="1:106" s="27" customFormat="1" ht="12.75">
      <c r="A32" s="22">
        <v>25</v>
      </c>
      <c r="B32" s="30" t="s">
        <v>38</v>
      </c>
      <c r="C32" s="28">
        <v>73550</v>
      </c>
      <c r="D32" s="23" t="s">
        <v>13</v>
      </c>
      <c r="E32" s="31">
        <v>9</v>
      </c>
      <c r="F32" s="29">
        <v>105</v>
      </c>
      <c r="G32" s="33">
        <v>105</v>
      </c>
      <c r="H32" s="19">
        <v>100</v>
      </c>
      <c r="I32" s="19">
        <v>50</v>
      </c>
      <c r="J32" s="24">
        <f t="shared" si="2"/>
        <v>52.5</v>
      </c>
      <c r="K32" s="24"/>
      <c r="L32" s="24">
        <f t="shared" si="3"/>
        <v>472.5</v>
      </c>
      <c r="M32" s="25"/>
      <c r="N32" s="26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</row>
    <row r="33" spans="1:106" s="27" customFormat="1" ht="12.75">
      <c r="A33" s="22">
        <v>26</v>
      </c>
      <c r="B33" s="30" t="s">
        <v>39</v>
      </c>
      <c r="C33" s="28">
        <v>73553</v>
      </c>
      <c r="D33" s="23" t="s">
        <v>13</v>
      </c>
      <c r="E33" s="31">
        <v>9</v>
      </c>
      <c r="F33" s="29">
        <v>0.06</v>
      </c>
      <c r="G33" s="33">
        <v>100</v>
      </c>
      <c r="H33" s="19">
        <v>100</v>
      </c>
      <c r="I33" s="19">
        <v>50</v>
      </c>
      <c r="J33" s="24">
        <f t="shared" si="2"/>
        <v>50</v>
      </c>
      <c r="K33" s="24"/>
      <c r="L33" s="24">
        <f t="shared" si="3"/>
        <v>450</v>
      </c>
      <c r="M33" s="25"/>
      <c r="N33" s="26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</row>
    <row r="34" spans="1:106" s="27" customFormat="1" ht="12.75">
      <c r="A34" s="22">
        <v>27</v>
      </c>
      <c r="B34" s="30" t="s">
        <v>40</v>
      </c>
      <c r="C34" s="28">
        <v>46145</v>
      </c>
      <c r="D34" s="23" t="s">
        <v>13</v>
      </c>
      <c r="E34" s="31">
        <v>140</v>
      </c>
      <c r="F34" s="32">
        <v>1.92</v>
      </c>
      <c r="G34" s="33">
        <v>1.92</v>
      </c>
      <c r="H34" s="19">
        <v>100</v>
      </c>
      <c r="I34" s="19">
        <v>50</v>
      </c>
      <c r="J34" s="24">
        <f aca="true" t="shared" si="4" ref="J34:J51">G34*(100-I34)/100</f>
        <v>0.96</v>
      </c>
      <c r="K34" s="24"/>
      <c r="L34" s="24">
        <f aca="true" t="shared" si="5" ref="L34:L51">E34*J34</f>
        <v>134.4</v>
      </c>
      <c r="M34" s="25"/>
      <c r="N34" s="26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</row>
    <row r="35" spans="1:106" s="27" customFormat="1" ht="12.75">
      <c r="A35" s="22">
        <v>28</v>
      </c>
      <c r="B35" s="30" t="s">
        <v>41</v>
      </c>
      <c r="C35" s="28">
        <v>46146</v>
      </c>
      <c r="D35" s="23" t="s">
        <v>13</v>
      </c>
      <c r="E35" s="31">
        <v>10</v>
      </c>
      <c r="F35" s="32">
        <v>0.14</v>
      </c>
      <c r="G35" s="33">
        <v>15</v>
      </c>
      <c r="H35" s="19">
        <v>100</v>
      </c>
      <c r="I35" s="19">
        <v>50</v>
      </c>
      <c r="J35" s="24">
        <f t="shared" si="4"/>
        <v>7.5</v>
      </c>
      <c r="K35" s="24"/>
      <c r="L35" s="24">
        <f t="shared" si="5"/>
        <v>75</v>
      </c>
      <c r="M35" s="25"/>
      <c r="N35" s="26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</row>
    <row r="36" spans="1:106" s="27" customFormat="1" ht="12.75">
      <c r="A36" s="22">
        <v>29</v>
      </c>
      <c r="B36" s="30" t="s">
        <v>42</v>
      </c>
      <c r="C36" s="28">
        <v>46147</v>
      </c>
      <c r="D36" s="23" t="s">
        <v>13</v>
      </c>
      <c r="E36" s="31">
        <v>10</v>
      </c>
      <c r="F36" s="32">
        <v>0.14</v>
      </c>
      <c r="G36" s="33">
        <v>15</v>
      </c>
      <c r="H36" s="19">
        <v>100</v>
      </c>
      <c r="I36" s="19">
        <v>50</v>
      </c>
      <c r="J36" s="24">
        <f t="shared" si="4"/>
        <v>7.5</v>
      </c>
      <c r="K36" s="24"/>
      <c r="L36" s="24">
        <f t="shared" si="5"/>
        <v>75</v>
      </c>
      <c r="M36" s="25"/>
      <c r="N36" s="26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</row>
    <row r="37" spans="1:106" s="27" customFormat="1" ht="12.75">
      <c r="A37" s="22">
        <v>30</v>
      </c>
      <c r="B37" s="30" t="s">
        <v>43</v>
      </c>
      <c r="C37" s="28">
        <v>46149</v>
      </c>
      <c r="D37" s="23" t="s">
        <v>13</v>
      </c>
      <c r="E37" s="31">
        <v>10</v>
      </c>
      <c r="F37" s="32">
        <v>0.18</v>
      </c>
      <c r="G37" s="33">
        <v>15</v>
      </c>
      <c r="H37" s="19">
        <v>100</v>
      </c>
      <c r="I37" s="19">
        <v>50</v>
      </c>
      <c r="J37" s="24">
        <f t="shared" si="4"/>
        <v>7.5</v>
      </c>
      <c r="K37" s="24"/>
      <c r="L37" s="24">
        <f t="shared" si="5"/>
        <v>75</v>
      </c>
      <c r="M37" s="25"/>
      <c r="N37" s="26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</row>
    <row r="38" spans="1:106" s="27" customFormat="1" ht="12.75">
      <c r="A38" s="22">
        <v>31</v>
      </c>
      <c r="B38" s="30" t="s">
        <v>44</v>
      </c>
      <c r="C38" s="28">
        <v>46150</v>
      </c>
      <c r="D38" s="23" t="s">
        <v>13</v>
      </c>
      <c r="E38" s="31">
        <v>10</v>
      </c>
      <c r="F38" s="32">
        <v>0.14</v>
      </c>
      <c r="G38" s="33">
        <v>15</v>
      </c>
      <c r="H38" s="19">
        <v>100</v>
      </c>
      <c r="I38" s="19">
        <v>50</v>
      </c>
      <c r="J38" s="24">
        <f t="shared" si="4"/>
        <v>7.5</v>
      </c>
      <c r="K38" s="24"/>
      <c r="L38" s="24">
        <f t="shared" si="5"/>
        <v>75</v>
      </c>
      <c r="M38" s="25"/>
      <c r="N38" s="26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</row>
    <row r="39" spans="1:106" s="27" customFormat="1" ht="12.75">
      <c r="A39" s="22">
        <v>32</v>
      </c>
      <c r="B39" s="30" t="s">
        <v>45</v>
      </c>
      <c r="C39" s="28">
        <v>46151</v>
      </c>
      <c r="D39" s="23" t="s">
        <v>13</v>
      </c>
      <c r="E39" s="31">
        <v>10</v>
      </c>
      <c r="F39" s="32">
        <v>0.02</v>
      </c>
      <c r="G39" s="33">
        <v>15</v>
      </c>
      <c r="H39" s="19">
        <v>100</v>
      </c>
      <c r="I39" s="19">
        <v>50</v>
      </c>
      <c r="J39" s="24">
        <f t="shared" si="4"/>
        <v>7.5</v>
      </c>
      <c r="K39" s="24"/>
      <c r="L39" s="24">
        <f t="shared" si="5"/>
        <v>75</v>
      </c>
      <c r="M39" s="25"/>
      <c r="N39" s="26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</row>
    <row r="40" spans="1:106" s="27" customFormat="1" ht="12.75">
      <c r="A40" s="22">
        <v>33</v>
      </c>
      <c r="B40" s="30" t="s">
        <v>46</v>
      </c>
      <c r="C40" s="28">
        <v>46152</v>
      </c>
      <c r="D40" s="23" t="s">
        <v>13</v>
      </c>
      <c r="E40" s="31">
        <v>5</v>
      </c>
      <c r="F40" s="32">
        <v>0.02</v>
      </c>
      <c r="G40" s="33">
        <v>15</v>
      </c>
      <c r="H40" s="19">
        <v>100</v>
      </c>
      <c r="I40" s="19">
        <v>50</v>
      </c>
      <c r="J40" s="24">
        <f t="shared" si="4"/>
        <v>7.5</v>
      </c>
      <c r="K40" s="24"/>
      <c r="L40" s="24">
        <f t="shared" si="5"/>
        <v>37.5</v>
      </c>
      <c r="M40" s="25"/>
      <c r="N40" s="26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</row>
    <row r="41" spans="1:106" s="27" customFormat="1" ht="12.75">
      <c r="A41" s="22">
        <v>34</v>
      </c>
      <c r="B41" s="30" t="s">
        <v>47</v>
      </c>
      <c r="C41" s="28">
        <v>46153</v>
      </c>
      <c r="D41" s="23" t="s">
        <v>13</v>
      </c>
      <c r="E41" s="31">
        <v>5</v>
      </c>
      <c r="F41" s="32">
        <v>0.05</v>
      </c>
      <c r="G41" s="33">
        <v>15</v>
      </c>
      <c r="H41" s="19">
        <v>100</v>
      </c>
      <c r="I41" s="19">
        <v>50</v>
      </c>
      <c r="J41" s="24">
        <f t="shared" si="4"/>
        <v>7.5</v>
      </c>
      <c r="K41" s="24"/>
      <c r="L41" s="24">
        <f t="shared" si="5"/>
        <v>37.5</v>
      </c>
      <c r="M41" s="25"/>
      <c r="N41" s="26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</row>
    <row r="42" spans="1:106" s="27" customFormat="1" ht="12.75">
      <c r="A42" s="22">
        <v>35</v>
      </c>
      <c r="B42" s="30" t="s">
        <v>48</v>
      </c>
      <c r="C42" s="28">
        <v>46154</v>
      </c>
      <c r="D42" s="23" t="s">
        <v>13</v>
      </c>
      <c r="E42" s="31">
        <v>5</v>
      </c>
      <c r="F42" s="32">
        <v>0.04</v>
      </c>
      <c r="G42" s="33">
        <v>15</v>
      </c>
      <c r="H42" s="19">
        <v>100</v>
      </c>
      <c r="I42" s="19">
        <v>50</v>
      </c>
      <c r="J42" s="24">
        <f t="shared" si="4"/>
        <v>7.5</v>
      </c>
      <c r="K42" s="24"/>
      <c r="L42" s="24">
        <f t="shared" si="5"/>
        <v>37.5</v>
      </c>
      <c r="M42" s="25"/>
      <c r="N42" s="26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</row>
    <row r="43" spans="1:106" s="27" customFormat="1" ht="12.75">
      <c r="A43" s="22">
        <v>36</v>
      </c>
      <c r="B43" s="30" t="s">
        <v>49</v>
      </c>
      <c r="C43" s="28">
        <v>46243</v>
      </c>
      <c r="D43" s="23" t="s">
        <v>13</v>
      </c>
      <c r="E43" s="31">
        <v>6</v>
      </c>
      <c r="F43" s="32">
        <v>0.01</v>
      </c>
      <c r="G43" s="33">
        <v>23</v>
      </c>
      <c r="H43" s="19">
        <v>100</v>
      </c>
      <c r="I43" s="19">
        <v>50</v>
      </c>
      <c r="J43" s="24">
        <f t="shared" si="4"/>
        <v>11.5</v>
      </c>
      <c r="K43" s="24"/>
      <c r="L43" s="24">
        <f t="shared" si="5"/>
        <v>69</v>
      </c>
      <c r="M43" s="25"/>
      <c r="N43" s="26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</row>
    <row r="44" spans="1:106" s="27" customFormat="1" ht="12.75">
      <c r="A44" s="22">
        <v>37</v>
      </c>
      <c r="B44" s="30" t="s">
        <v>50</v>
      </c>
      <c r="C44" s="28">
        <v>46268</v>
      </c>
      <c r="D44" s="23" t="s">
        <v>13</v>
      </c>
      <c r="E44" s="31">
        <v>15</v>
      </c>
      <c r="F44" s="32">
        <v>0.01</v>
      </c>
      <c r="G44" s="33">
        <v>78</v>
      </c>
      <c r="H44" s="19">
        <v>100</v>
      </c>
      <c r="I44" s="19">
        <v>50</v>
      </c>
      <c r="J44" s="24">
        <f t="shared" si="4"/>
        <v>39</v>
      </c>
      <c r="K44" s="24"/>
      <c r="L44" s="24">
        <f t="shared" si="5"/>
        <v>585</v>
      </c>
      <c r="M44" s="25"/>
      <c r="N44" s="26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</row>
    <row r="45" spans="1:106" s="27" customFormat="1" ht="12.75">
      <c r="A45" s="22">
        <v>38</v>
      </c>
      <c r="B45" s="30" t="s">
        <v>51</v>
      </c>
      <c r="C45" s="28">
        <v>45738</v>
      </c>
      <c r="D45" s="23" t="s">
        <v>13</v>
      </c>
      <c r="E45" s="31">
        <v>11</v>
      </c>
      <c r="F45" s="29">
        <v>0.02</v>
      </c>
      <c r="G45" s="29">
        <v>50</v>
      </c>
      <c r="H45" s="19">
        <v>100</v>
      </c>
      <c r="I45" s="19">
        <v>50</v>
      </c>
      <c r="J45" s="24">
        <f t="shared" si="4"/>
        <v>25</v>
      </c>
      <c r="K45" s="24"/>
      <c r="L45" s="24">
        <f t="shared" si="5"/>
        <v>275</v>
      </c>
      <c r="M45" s="25"/>
      <c r="N45" s="26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</row>
    <row r="46" spans="1:106" s="27" customFormat="1" ht="12.75">
      <c r="A46" s="22">
        <v>39</v>
      </c>
      <c r="B46" s="30" t="s">
        <v>52</v>
      </c>
      <c r="C46" s="28">
        <v>45739</v>
      </c>
      <c r="D46" s="23" t="s">
        <v>13</v>
      </c>
      <c r="E46" s="31">
        <v>3</v>
      </c>
      <c r="F46" s="29">
        <v>50</v>
      </c>
      <c r="G46" s="29">
        <v>50</v>
      </c>
      <c r="H46" s="19">
        <v>100</v>
      </c>
      <c r="I46" s="19">
        <v>50</v>
      </c>
      <c r="J46" s="24">
        <f t="shared" si="4"/>
        <v>25</v>
      </c>
      <c r="K46" s="24"/>
      <c r="L46" s="24">
        <f t="shared" si="5"/>
        <v>75</v>
      </c>
      <c r="M46" s="25"/>
      <c r="N46" s="26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</row>
    <row r="47" spans="1:106" s="27" customFormat="1" ht="12.75">
      <c r="A47" s="22">
        <v>40</v>
      </c>
      <c r="B47" s="30" t="s">
        <v>53</v>
      </c>
      <c r="C47" s="28">
        <v>45740</v>
      </c>
      <c r="D47" s="23" t="s">
        <v>13</v>
      </c>
      <c r="E47" s="31">
        <v>6</v>
      </c>
      <c r="F47" s="29">
        <v>97.9</v>
      </c>
      <c r="G47" s="29">
        <v>97.9</v>
      </c>
      <c r="H47" s="19">
        <v>100</v>
      </c>
      <c r="I47" s="19">
        <v>50</v>
      </c>
      <c r="J47" s="24">
        <f t="shared" si="4"/>
        <v>48.95</v>
      </c>
      <c r="K47" s="24"/>
      <c r="L47" s="24">
        <f t="shared" si="5"/>
        <v>293.70000000000005</v>
      </c>
      <c r="M47" s="25"/>
      <c r="N47" s="26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</row>
    <row r="48" spans="1:106" s="27" customFormat="1" ht="12.75">
      <c r="A48" s="22">
        <v>41</v>
      </c>
      <c r="B48" s="30" t="s">
        <v>54</v>
      </c>
      <c r="C48" s="28">
        <v>45827</v>
      </c>
      <c r="D48" s="23" t="s">
        <v>13</v>
      </c>
      <c r="E48" s="31">
        <v>22</v>
      </c>
      <c r="F48" s="29">
        <v>13.48</v>
      </c>
      <c r="G48" s="29">
        <v>13.48</v>
      </c>
      <c r="H48" s="19">
        <v>100</v>
      </c>
      <c r="I48" s="19">
        <v>50</v>
      </c>
      <c r="J48" s="24">
        <f t="shared" si="4"/>
        <v>6.74</v>
      </c>
      <c r="K48" s="24"/>
      <c r="L48" s="24">
        <f t="shared" si="5"/>
        <v>148.28</v>
      </c>
      <c r="M48" s="25"/>
      <c r="N48" s="26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</row>
    <row r="49" spans="1:106" s="27" customFormat="1" ht="12.75">
      <c r="A49" s="22">
        <v>42</v>
      </c>
      <c r="B49" s="30" t="s">
        <v>55</v>
      </c>
      <c r="C49" s="28">
        <v>46156</v>
      </c>
      <c r="D49" s="23" t="s">
        <v>13</v>
      </c>
      <c r="E49" s="31">
        <v>287</v>
      </c>
      <c r="F49" s="29">
        <v>0.01</v>
      </c>
      <c r="G49" s="29">
        <v>30</v>
      </c>
      <c r="H49" s="19">
        <v>100</v>
      </c>
      <c r="I49" s="19">
        <v>50</v>
      </c>
      <c r="J49" s="24">
        <f t="shared" si="4"/>
        <v>15</v>
      </c>
      <c r="K49" s="24"/>
      <c r="L49" s="24">
        <f t="shared" si="5"/>
        <v>4305</v>
      </c>
      <c r="M49" s="25"/>
      <c r="N49" s="26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</row>
    <row r="50" spans="1:106" s="27" customFormat="1" ht="12.75">
      <c r="A50" s="22">
        <v>43</v>
      </c>
      <c r="B50" s="30" t="s">
        <v>56</v>
      </c>
      <c r="C50" s="28">
        <v>46157</v>
      </c>
      <c r="D50" s="23" t="s">
        <v>13</v>
      </c>
      <c r="E50" s="31">
        <v>641</v>
      </c>
      <c r="F50" s="29">
        <v>0.01</v>
      </c>
      <c r="G50" s="29">
        <v>30</v>
      </c>
      <c r="H50" s="19">
        <v>100</v>
      </c>
      <c r="I50" s="19">
        <v>50</v>
      </c>
      <c r="J50" s="24">
        <f t="shared" si="4"/>
        <v>15</v>
      </c>
      <c r="K50" s="24"/>
      <c r="L50" s="24">
        <f t="shared" si="5"/>
        <v>9615</v>
      </c>
      <c r="M50" s="25"/>
      <c r="N50" s="26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</row>
    <row r="51" spans="1:106" s="27" customFormat="1" ht="12.75">
      <c r="A51" s="22">
        <v>44</v>
      </c>
      <c r="B51" s="30" t="s">
        <v>57</v>
      </c>
      <c r="C51" s="28">
        <v>46203</v>
      </c>
      <c r="D51" s="23" t="s">
        <v>13</v>
      </c>
      <c r="E51" s="31">
        <v>7</v>
      </c>
      <c r="F51" s="29">
        <v>0.01</v>
      </c>
      <c r="G51" s="29">
        <v>50</v>
      </c>
      <c r="H51" s="19">
        <v>100</v>
      </c>
      <c r="I51" s="19">
        <v>50</v>
      </c>
      <c r="J51" s="24">
        <f t="shared" si="4"/>
        <v>25</v>
      </c>
      <c r="K51" s="24"/>
      <c r="L51" s="24">
        <f t="shared" si="5"/>
        <v>175</v>
      </c>
      <c r="M51" s="25"/>
      <c r="N51" s="26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</row>
    <row r="52" spans="1:106" s="27" customFormat="1" ht="12.75">
      <c r="A52" s="22">
        <v>45</v>
      </c>
      <c r="B52" s="30" t="s">
        <v>58</v>
      </c>
      <c r="C52" s="28">
        <v>46242</v>
      </c>
      <c r="D52" s="23" t="s">
        <v>13</v>
      </c>
      <c r="E52" s="31">
        <v>7</v>
      </c>
      <c r="F52" s="29">
        <v>1.37</v>
      </c>
      <c r="G52" s="29">
        <v>80</v>
      </c>
      <c r="H52" s="19">
        <v>100</v>
      </c>
      <c r="I52" s="19">
        <v>50</v>
      </c>
      <c r="J52" s="24">
        <f aca="true" t="shared" si="6" ref="J52:J90">G52*(100-I52)/100</f>
        <v>40</v>
      </c>
      <c r="K52" s="24"/>
      <c r="L52" s="24">
        <f aca="true" t="shared" si="7" ref="L52:L90">E52*J52</f>
        <v>280</v>
      </c>
      <c r="M52" s="25"/>
      <c r="N52" s="26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</row>
    <row r="53" spans="1:106" s="27" customFormat="1" ht="12.75">
      <c r="A53" s="22">
        <v>46</v>
      </c>
      <c r="B53" s="30" t="s">
        <v>59</v>
      </c>
      <c r="C53" s="28">
        <v>46244</v>
      </c>
      <c r="D53" s="23" t="s">
        <v>13</v>
      </c>
      <c r="E53" s="31">
        <v>20</v>
      </c>
      <c r="F53" s="29">
        <v>0.01</v>
      </c>
      <c r="G53" s="29">
        <v>50</v>
      </c>
      <c r="H53" s="19">
        <v>100</v>
      </c>
      <c r="I53" s="19">
        <v>50</v>
      </c>
      <c r="J53" s="24">
        <f t="shared" si="6"/>
        <v>25</v>
      </c>
      <c r="K53" s="24"/>
      <c r="L53" s="24">
        <f t="shared" si="7"/>
        <v>500</v>
      </c>
      <c r="M53" s="25"/>
      <c r="N53" s="26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</row>
    <row r="54" spans="1:106" s="27" customFormat="1" ht="12.75">
      <c r="A54" s="22">
        <v>47</v>
      </c>
      <c r="B54" s="30" t="s">
        <v>60</v>
      </c>
      <c r="C54" s="28">
        <v>46256</v>
      </c>
      <c r="D54" s="23" t="s">
        <v>13</v>
      </c>
      <c r="E54" s="31">
        <v>97</v>
      </c>
      <c r="F54" s="29">
        <v>0.01</v>
      </c>
      <c r="G54" s="29">
        <v>50</v>
      </c>
      <c r="H54" s="19">
        <v>100</v>
      </c>
      <c r="I54" s="19">
        <v>50</v>
      </c>
      <c r="J54" s="24">
        <f t="shared" si="6"/>
        <v>25</v>
      </c>
      <c r="K54" s="24"/>
      <c r="L54" s="24">
        <f t="shared" si="7"/>
        <v>2425</v>
      </c>
      <c r="M54" s="25"/>
      <c r="N54" s="26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</row>
    <row r="55" spans="1:106" s="27" customFormat="1" ht="12.75">
      <c r="A55" s="22">
        <v>48</v>
      </c>
      <c r="B55" s="30" t="s">
        <v>61</v>
      </c>
      <c r="C55" s="28">
        <v>46291</v>
      </c>
      <c r="D55" s="23" t="s">
        <v>13</v>
      </c>
      <c r="E55" s="31">
        <v>2</v>
      </c>
      <c r="F55" s="29">
        <v>164.4</v>
      </c>
      <c r="G55" s="29">
        <v>164.4</v>
      </c>
      <c r="H55" s="19">
        <v>100</v>
      </c>
      <c r="I55" s="19">
        <v>50</v>
      </c>
      <c r="J55" s="24">
        <f t="shared" si="6"/>
        <v>82.2</v>
      </c>
      <c r="K55" s="24"/>
      <c r="L55" s="24">
        <f t="shared" si="7"/>
        <v>164.4</v>
      </c>
      <c r="M55" s="25"/>
      <c r="N55" s="26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</row>
    <row r="56" spans="1:106" s="27" customFormat="1" ht="12.75">
      <c r="A56" s="22">
        <v>49</v>
      </c>
      <c r="B56" s="30" t="s">
        <v>62</v>
      </c>
      <c r="C56" s="28">
        <v>46294</v>
      </c>
      <c r="D56" s="23" t="s">
        <v>13</v>
      </c>
      <c r="E56" s="31">
        <v>7</v>
      </c>
      <c r="F56" s="29">
        <v>0.01</v>
      </c>
      <c r="G56" s="29">
        <v>100</v>
      </c>
      <c r="H56" s="19">
        <v>100</v>
      </c>
      <c r="I56" s="19">
        <v>50</v>
      </c>
      <c r="J56" s="24">
        <f t="shared" si="6"/>
        <v>50</v>
      </c>
      <c r="K56" s="24"/>
      <c r="L56" s="24">
        <f t="shared" si="7"/>
        <v>350</v>
      </c>
      <c r="M56" s="25"/>
      <c r="N56" s="26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</row>
    <row r="57" spans="1:106" s="27" customFormat="1" ht="12.75">
      <c r="A57" s="22">
        <v>50</v>
      </c>
      <c r="B57" s="30" t="s">
        <v>63</v>
      </c>
      <c r="C57" s="28">
        <v>46295</v>
      </c>
      <c r="D57" s="23" t="s">
        <v>13</v>
      </c>
      <c r="E57" s="31">
        <v>2</v>
      </c>
      <c r="F57" s="29">
        <v>568</v>
      </c>
      <c r="G57" s="29">
        <v>568</v>
      </c>
      <c r="H57" s="19">
        <v>100</v>
      </c>
      <c r="I57" s="19">
        <v>50</v>
      </c>
      <c r="J57" s="24">
        <f t="shared" si="6"/>
        <v>284</v>
      </c>
      <c r="K57" s="24"/>
      <c r="L57" s="24">
        <f t="shared" si="7"/>
        <v>568</v>
      </c>
      <c r="M57" s="25"/>
      <c r="N57" s="26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</row>
    <row r="58" spans="1:106" s="27" customFormat="1" ht="12.75">
      <c r="A58" s="22">
        <v>51</v>
      </c>
      <c r="B58" s="30" t="s">
        <v>64</v>
      </c>
      <c r="C58" s="28">
        <v>46305</v>
      </c>
      <c r="D58" s="23" t="s">
        <v>13</v>
      </c>
      <c r="E58" s="31">
        <v>10</v>
      </c>
      <c r="F58" s="29">
        <v>0.01</v>
      </c>
      <c r="G58" s="29">
        <v>90</v>
      </c>
      <c r="H58" s="19">
        <v>100</v>
      </c>
      <c r="I58" s="19">
        <v>50</v>
      </c>
      <c r="J58" s="24">
        <f t="shared" si="6"/>
        <v>45</v>
      </c>
      <c r="K58" s="24"/>
      <c r="L58" s="24">
        <f t="shared" si="7"/>
        <v>450</v>
      </c>
      <c r="M58" s="25"/>
      <c r="N58" s="26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</row>
    <row r="59" spans="1:106" s="27" customFormat="1" ht="12.75">
      <c r="A59" s="22">
        <v>52</v>
      </c>
      <c r="B59" s="30" t="s">
        <v>65</v>
      </c>
      <c r="C59" s="28">
        <v>46312</v>
      </c>
      <c r="D59" s="23" t="s">
        <v>13</v>
      </c>
      <c r="E59" s="31">
        <v>3</v>
      </c>
      <c r="F59" s="29">
        <v>0.01</v>
      </c>
      <c r="G59" s="29">
        <v>60</v>
      </c>
      <c r="H59" s="19">
        <v>100</v>
      </c>
      <c r="I59" s="19">
        <v>50</v>
      </c>
      <c r="J59" s="24">
        <f t="shared" si="6"/>
        <v>30</v>
      </c>
      <c r="K59" s="24"/>
      <c r="L59" s="24">
        <f t="shared" si="7"/>
        <v>90</v>
      </c>
      <c r="M59" s="25"/>
      <c r="N59" s="26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</row>
    <row r="60" spans="1:106" s="27" customFormat="1" ht="12.75">
      <c r="A60" s="22">
        <v>53</v>
      </c>
      <c r="B60" s="30" t="s">
        <v>66</v>
      </c>
      <c r="C60" s="28">
        <v>46323</v>
      </c>
      <c r="D60" s="23" t="s">
        <v>13</v>
      </c>
      <c r="E60" s="31">
        <v>30</v>
      </c>
      <c r="F60" s="29">
        <v>245</v>
      </c>
      <c r="G60" s="29">
        <v>245</v>
      </c>
      <c r="H60" s="19">
        <v>100</v>
      </c>
      <c r="I60" s="19">
        <v>50</v>
      </c>
      <c r="J60" s="24">
        <f t="shared" si="6"/>
        <v>122.5</v>
      </c>
      <c r="K60" s="24"/>
      <c r="L60" s="24">
        <f t="shared" si="7"/>
        <v>3675</v>
      </c>
      <c r="M60" s="25"/>
      <c r="N60" s="26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</row>
    <row r="61" spans="1:106" s="27" customFormat="1" ht="12.75">
      <c r="A61" s="22">
        <v>54</v>
      </c>
      <c r="B61" s="30" t="s">
        <v>67</v>
      </c>
      <c r="C61" s="28">
        <v>46350</v>
      </c>
      <c r="D61" s="23" t="s">
        <v>13</v>
      </c>
      <c r="E61" s="31">
        <v>237</v>
      </c>
      <c r="F61" s="29">
        <v>36</v>
      </c>
      <c r="G61" s="29">
        <v>36</v>
      </c>
      <c r="H61" s="19">
        <v>100</v>
      </c>
      <c r="I61" s="19">
        <v>50</v>
      </c>
      <c r="J61" s="24">
        <f t="shared" si="6"/>
        <v>18</v>
      </c>
      <c r="K61" s="24"/>
      <c r="L61" s="24">
        <f t="shared" si="7"/>
        <v>4266</v>
      </c>
      <c r="M61" s="25"/>
      <c r="N61" s="26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</row>
    <row r="62" spans="1:106" s="27" customFormat="1" ht="12.75">
      <c r="A62" s="22">
        <v>55</v>
      </c>
      <c r="B62" s="30" t="s">
        <v>67</v>
      </c>
      <c r="C62" s="28">
        <v>46351</v>
      </c>
      <c r="D62" s="23" t="s">
        <v>13</v>
      </c>
      <c r="E62" s="31">
        <v>10</v>
      </c>
      <c r="F62" s="29">
        <v>0.02</v>
      </c>
      <c r="G62" s="29">
        <v>10</v>
      </c>
      <c r="H62" s="19">
        <v>100</v>
      </c>
      <c r="I62" s="19">
        <v>50</v>
      </c>
      <c r="J62" s="24">
        <f t="shared" si="6"/>
        <v>5</v>
      </c>
      <c r="K62" s="24"/>
      <c r="L62" s="24">
        <f t="shared" si="7"/>
        <v>50</v>
      </c>
      <c r="M62" s="25"/>
      <c r="N62" s="26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</row>
    <row r="63" spans="1:106" s="27" customFormat="1" ht="12.75">
      <c r="A63" s="22">
        <v>56</v>
      </c>
      <c r="B63" s="30" t="s">
        <v>67</v>
      </c>
      <c r="C63" s="28">
        <v>46353</v>
      </c>
      <c r="D63" s="23" t="s">
        <v>13</v>
      </c>
      <c r="E63" s="31">
        <v>5</v>
      </c>
      <c r="F63" s="29">
        <v>0.01</v>
      </c>
      <c r="G63" s="29">
        <v>10</v>
      </c>
      <c r="H63" s="19">
        <v>100</v>
      </c>
      <c r="I63" s="19">
        <v>50</v>
      </c>
      <c r="J63" s="24">
        <f t="shared" si="6"/>
        <v>5</v>
      </c>
      <c r="K63" s="24"/>
      <c r="L63" s="24">
        <f t="shared" si="7"/>
        <v>25</v>
      </c>
      <c r="M63" s="25"/>
      <c r="N63" s="26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</row>
    <row r="64" spans="1:106" s="27" customFormat="1" ht="12.75">
      <c r="A64" s="22">
        <v>57</v>
      </c>
      <c r="B64" s="30" t="s">
        <v>68</v>
      </c>
      <c r="C64" s="28">
        <v>46355</v>
      </c>
      <c r="D64" s="23" t="s">
        <v>13</v>
      </c>
      <c r="E64" s="31">
        <v>4</v>
      </c>
      <c r="F64" s="29">
        <v>0.01</v>
      </c>
      <c r="G64" s="29">
        <v>10</v>
      </c>
      <c r="H64" s="19">
        <v>100</v>
      </c>
      <c r="I64" s="19">
        <v>50</v>
      </c>
      <c r="J64" s="24">
        <f t="shared" si="6"/>
        <v>5</v>
      </c>
      <c r="K64" s="24"/>
      <c r="L64" s="24">
        <f t="shared" si="7"/>
        <v>20</v>
      </c>
      <c r="M64" s="25"/>
      <c r="N64" s="26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</row>
    <row r="65" spans="1:106" s="27" customFormat="1" ht="12.75">
      <c r="A65" s="22">
        <v>58</v>
      </c>
      <c r="B65" s="30" t="s">
        <v>69</v>
      </c>
      <c r="C65" s="28">
        <v>46356</v>
      </c>
      <c r="D65" s="23" t="s">
        <v>13</v>
      </c>
      <c r="E65" s="31">
        <v>60</v>
      </c>
      <c r="F65" s="29">
        <v>0.01</v>
      </c>
      <c r="G65" s="29">
        <v>10</v>
      </c>
      <c r="H65" s="19">
        <v>100</v>
      </c>
      <c r="I65" s="19">
        <v>50</v>
      </c>
      <c r="J65" s="24">
        <f t="shared" si="6"/>
        <v>5</v>
      </c>
      <c r="K65" s="24"/>
      <c r="L65" s="24">
        <f t="shared" si="7"/>
        <v>300</v>
      </c>
      <c r="M65" s="25"/>
      <c r="N65" s="26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</row>
    <row r="66" spans="1:106" s="27" customFormat="1" ht="12.75">
      <c r="A66" s="22">
        <v>59</v>
      </c>
      <c r="B66" s="30" t="s">
        <v>70</v>
      </c>
      <c r="C66" s="28">
        <v>46363</v>
      </c>
      <c r="D66" s="23" t="s">
        <v>13</v>
      </c>
      <c r="E66" s="31">
        <v>46</v>
      </c>
      <c r="F66" s="29">
        <v>150</v>
      </c>
      <c r="G66" s="29">
        <v>150</v>
      </c>
      <c r="H66" s="19">
        <v>100</v>
      </c>
      <c r="I66" s="19">
        <v>50</v>
      </c>
      <c r="J66" s="24">
        <f t="shared" si="6"/>
        <v>75</v>
      </c>
      <c r="K66" s="24"/>
      <c r="L66" s="24">
        <f t="shared" si="7"/>
        <v>3450</v>
      </c>
      <c r="M66" s="25"/>
      <c r="N66" s="26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</row>
    <row r="67" spans="1:106" s="27" customFormat="1" ht="12.75">
      <c r="A67" s="22">
        <v>60</v>
      </c>
      <c r="B67" s="30" t="s">
        <v>71</v>
      </c>
      <c r="C67" s="28">
        <v>46367</v>
      </c>
      <c r="D67" s="23" t="s">
        <v>13</v>
      </c>
      <c r="E67" s="31">
        <v>2</v>
      </c>
      <c r="F67" s="29">
        <v>150</v>
      </c>
      <c r="G67" s="29">
        <v>150</v>
      </c>
      <c r="H67" s="19">
        <v>100</v>
      </c>
      <c r="I67" s="19">
        <v>50</v>
      </c>
      <c r="J67" s="24">
        <f t="shared" si="6"/>
        <v>75</v>
      </c>
      <c r="K67" s="24"/>
      <c r="L67" s="24">
        <f t="shared" si="7"/>
        <v>150</v>
      </c>
      <c r="M67" s="25"/>
      <c r="N67" s="26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</row>
    <row r="68" spans="1:106" s="27" customFormat="1" ht="12.75">
      <c r="A68" s="22">
        <v>61</v>
      </c>
      <c r="B68" s="30" t="s">
        <v>72</v>
      </c>
      <c r="C68" s="28">
        <v>46368</v>
      </c>
      <c r="D68" s="23" t="s">
        <v>13</v>
      </c>
      <c r="E68" s="31">
        <v>1</v>
      </c>
      <c r="F68" s="29">
        <v>150</v>
      </c>
      <c r="G68" s="29">
        <v>150</v>
      </c>
      <c r="H68" s="19">
        <v>100</v>
      </c>
      <c r="I68" s="19">
        <v>50</v>
      </c>
      <c r="J68" s="24">
        <f t="shared" si="6"/>
        <v>75</v>
      </c>
      <c r="K68" s="24"/>
      <c r="L68" s="24">
        <f t="shared" si="7"/>
        <v>75</v>
      </c>
      <c r="M68" s="25"/>
      <c r="N68" s="26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</row>
    <row r="69" spans="1:106" s="27" customFormat="1" ht="12.75">
      <c r="A69" s="22">
        <v>62</v>
      </c>
      <c r="B69" s="30" t="s">
        <v>73</v>
      </c>
      <c r="C69" s="28">
        <v>46370</v>
      </c>
      <c r="D69" s="23" t="s">
        <v>13</v>
      </c>
      <c r="E69" s="31">
        <v>35</v>
      </c>
      <c r="F69" s="29">
        <v>150</v>
      </c>
      <c r="G69" s="29">
        <v>150</v>
      </c>
      <c r="H69" s="19">
        <v>100</v>
      </c>
      <c r="I69" s="19">
        <v>50</v>
      </c>
      <c r="J69" s="24">
        <f t="shared" si="6"/>
        <v>75</v>
      </c>
      <c r="K69" s="24"/>
      <c r="L69" s="24">
        <f t="shared" si="7"/>
        <v>2625</v>
      </c>
      <c r="M69" s="25"/>
      <c r="N69" s="26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</row>
    <row r="70" spans="1:106" s="27" customFormat="1" ht="12.75">
      <c r="A70" s="22">
        <v>63</v>
      </c>
      <c r="B70" s="30" t="s">
        <v>74</v>
      </c>
      <c r="C70" s="28">
        <v>46371</v>
      </c>
      <c r="D70" s="23" t="s">
        <v>13</v>
      </c>
      <c r="E70" s="31">
        <v>24</v>
      </c>
      <c r="F70" s="29">
        <v>75</v>
      </c>
      <c r="G70" s="29">
        <v>75</v>
      </c>
      <c r="H70" s="19">
        <v>100</v>
      </c>
      <c r="I70" s="19">
        <v>50</v>
      </c>
      <c r="J70" s="24">
        <f t="shared" si="6"/>
        <v>37.5</v>
      </c>
      <c r="K70" s="24"/>
      <c r="L70" s="24">
        <f t="shared" si="7"/>
        <v>900</v>
      </c>
      <c r="M70" s="25"/>
      <c r="N70" s="26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</row>
    <row r="71" spans="1:106" s="27" customFormat="1" ht="12.75">
      <c r="A71" s="22">
        <v>64</v>
      </c>
      <c r="B71" s="30" t="s">
        <v>75</v>
      </c>
      <c r="C71" s="28">
        <v>46379</v>
      </c>
      <c r="D71" s="23" t="s">
        <v>13</v>
      </c>
      <c r="E71" s="31">
        <v>20</v>
      </c>
      <c r="F71" s="29">
        <v>211.11</v>
      </c>
      <c r="G71" s="29">
        <v>211.11</v>
      </c>
      <c r="H71" s="19">
        <v>100</v>
      </c>
      <c r="I71" s="19">
        <v>50</v>
      </c>
      <c r="J71" s="24">
        <f t="shared" si="6"/>
        <v>105.555</v>
      </c>
      <c r="K71" s="24"/>
      <c r="L71" s="24">
        <f t="shared" si="7"/>
        <v>2111.1000000000004</v>
      </c>
      <c r="M71" s="25"/>
      <c r="N71" s="26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</row>
    <row r="72" spans="1:106" s="27" customFormat="1" ht="12.75">
      <c r="A72" s="22">
        <v>65</v>
      </c>
      <c r="B72" s="30" t="s">
        <v>76</v>
      </c>
      <c r="C72" s="28">
        <v>46382</v>
      </c>
      <c r="D72" s="23" t="s">
        <v>13</v>
      </c>
      <c r="E72" s="31">
        <v>48</v>
      </c>
      <c r="F72" s="29">
        <v>124.81</v>
      </c>
      <c r="G72" s="29">
        <v>124.81</v>
      </c>
      <c r="H72" s="19">
        <v>100</v>
      </c>
      <c r="I72" s="19">
        <v>50</v>
      </c>
      <c r="J72" s="24">
        <f t="shared" si="6"/>
        <v>62.405</v>
      </c>
      <c r="K72" s="24"/>
      <c r="L72" s="24">
        <f t="shared" si="7"/>
        <v>2995.44</v>
      </c>
      <c r="M72" s="25"/>
      <c r="N72" s="26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</row>
    <row r="73" spans="1:106" s="27" customFormat="1" ht="12.75">
      <c r="A73" s="22">
        <v>66</v>
      </c>
      <c r="B73" s="30" t="s">
        <v>77</v>
      </c>
      <c r="C73" s="28">
        <v>46383</v>
      </c>
      <c r="D73" s="23" t="s">
        <v>13</v>
      </c>
      <c r="E73" s="31">
        <v>2</v>
      </c>
      <c r="F73" s="29">
        <v>245</v>
      </c>
      <c r="G73" s="29">
        <v>245</v>
      </c>
      <c r="H73" s="19">
        <v>100</v>
      </c>
      <c r="I73" s="19">
        <v>50</v>
      </c>
      <c r="J73" s="24">
        <f t="shared" si="6"/>
        <v>122.5</v>
      </c>
      <c r="K73" s="24"/>
      <c r="L73" s="24">
        <f t="shared" si="7"/>
        <v>245</v>
      </c>
      <c r="M73" s="25"/>
      <c r="N73" s="26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</row>
    <row r="74" spans="1:106" s="27" customFormat="1" ht="12.75">
      <c r="A74" s="22">
        <v>67</v>
      </c>
      <c r="B74" s="30" t="s">
        <v>78</v>
      </c>
      <c r="C74" s="28">
        <v>46384</v>
      </c>
      <c r="D74" s="23" t="s">
        <v>13</v>
      </c>
      <c r="E74" s="31">
        <v>10</v>
      </c>
      <c r="F74" s="29">
        <v>256</v>
      </c>
      <c r="G74" s="29">
        <v>256</v>
      </c>
      <c r="H74" s="19">
        <v>100</v>
      </c>
      <c r="I74" s="19">
        <v>50</v>
      </c>
      <c r="J74" s="24">
        <f t="shared" si="6"/>
        <v>128</v>
      </c>
      <c r="K74" s="24"/>
      <c r="L74" s="24">
        <f t="shared" si="7"/>
        <v>1280</v>
      </c>
      <c r="M74" s="25"/>
      <c r="N74" s="26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</row>
    <row r="75" spans="1:106" s="27" customFormat="1" ht="12.75">
      <c r="A75" s="22">
        <v>68</v>
      </c>
      <c r="B75" s="30" t="s">
        <v>79</v>
      </c>
      <c r="C75" s="28">
        <v>46385</v>
      </c>
      <c r="D75" s="23" t="s">
        <v>13</v>
      </c>
      <c r="E75" s="31">
        <v>15</v>
      </c>
      <c r="F75" s="29">
        <v>256</v>
      </c>
      <c r="G75" s="29">
        <v>256</v>
      </c>
      <c r="H75" s="19">
        <v>100</v>
      </c>
      <c r="I75" s="19">
        <v>50</v>
      </c>
      <c r="J75" s="24">
        <f t="shared" si="6"/>
        <v>128</v>
      </c>
      <c r="K75" s="24"/>
      <c r="L75" s="24">
        <f t="shared" si="7"/>
        <v>1920</v>
      </c>
      <c r="M75" s="25"/>
      <c r="N75" s="26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</row>
    <row r="76" spans="1:106" s="27" customFormat="1" ht="12.75">
      <c r="A76" s="22">
        <v>69</v>
      </c>
      <c r="B76" s="30" t="s">
        <v>80</v>
      </c>
      <c r="C76" s="28">
        <v>46386</v>
      </c>
      <c r="D76" s="23" t="s">
        <v>13</v>
      </c>
      <c r="E76" s="31">
        <v>30</v>
      </c>
      <c r="F76" s="29">
        <v>259</v>
      </c>
      <c r="G76" s="29">
        <v>259</v>
      </c>
      <c r="H76" s="19">
        <v>100</v>
      </c>
      <c r="I76" s="19">
        <v>50</v>
      </c>
      <c r="J76" s="24">
        <f t="shared" si="6"/>
        <v>129.5</v>
      </c>
      <c r="K76" s="24"/>
      <c r="L76" s="24">
        <f t="shared" si="7"/>
        <v>3885</v>
      </c>
      <c r="M76" s="25"/>
      <c r="N76" s="26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</row>
    <row r="77" spans="1:106" s="27" customFormat="1" ht="12.75">
      <c r="A77" s="22">
        <v>70</v>
      </c>
      <c r="B77" s="30" t="s">
        <v>81</v>
      </c>
      <c r="C77" s="28">
        <v>46399</v>
      </c>
      <c r="D77" s="23" t="s">
        <v>13</v>
      </c>
      <c r="E77" s="31">
        <v>4</v>
      </c>
      <c r="F77" s="29">
        <v>122.3</v>
      </c>
      <c r="G77" s="29">
        <v>122.3</v>
      </c>
      <c r="H77" s="19">
        <v>100</v>
      </c>
      <c r="I77" s="19">
        <v>50</v>
      </c>
      <c r="J77" s="24">
        <f t="shared" si="6"/>
        <v>61.15</v>
      </c>
      <c r="K77" s="24"/>
      <c r="L77" s="24">
        <f t="shared" si="7"/>
        <v>244.6</v>
      </c>
      <c r="M77" s="25"/>
      <c r="N77" s="26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</row>
    <row r="78" spans="1:106" s="27" customFormat="1" ht="12.75">
      <c r="A78" s="22">
        <v>71</v>
      </c>
      <c r="B78" s="30" t="s">
        <v>82</v>
      </c>
      <c r="C78" s="28">
        <v>46400</v>
      </c>
      <c r="D78" s="23" t="s">
        <v>13</v>
      </c>
      <c r="E78" s="31">
        <v>30</v>
      </c>
      <c r="F78" s="29">
        <v>179.01</v>
      </c>
      <c r="G78" s="29">
        <v>179.01</v>
      </c>
      <c r="H78" s="19">
        <v>100</v>
      </c>
      <c r="I78" s="19">
        <v>50</v>
      </c>
      <c r="J78" s="24">
        <f t="shared" si="6"/>
        <v>89.505</v>
      </c>
      <c r="K78" s="24"/>
      <c r="L78" s="24">
        <f t="shared" si="7"/>
        <v>2685.1499999999996</v>
      </c>
      <c r="M78" s="25"/>
      <c r="N78" s="26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</row>
    <row r="79" spans="1:106" s="27" customFormat="1" ht="12.75">
      <c r="A79" s="22">
        <v>72</v>
      </c>
      <c r="B79" s="30" t="s">
        <v>83</v>
      </c>
      <c r="C79" s="28">
        <v>46401</v>
      </c>
      <c r="D79" s="23" t="s">
        <v>13</v>
      </c>
      <c r="E79" s="31">
        <v>24</v>
      </c>
      <c r="F79" s="29">
        <v>187.96</v>
      </c>
      <c r="G79" s="29">
        <v>187.96</v>
      </c>
      <c r="H79" s="19">
        <v>100</v>
      </c>
      <c r="I79" s="19">
        <v>50</v>
      </c>
      <c r="J79" s="24">
        <f t="shared" si="6"/>
        <v>93.98</v>
      </c>
      <c r="K79" s="24"/>
      <c r="L79" s="24">
        <f t="shared" si="7"/>
        <v>2255.52</v>
      </c>
      <c r="M79" s="25"/>
      <c r="N79" s="26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</row>
    <row r="80" spans="1:106" s="27" customFormat="1" ht="12.75">
      <c r="A80" s="22">
        <v>73</v>
      </c>
      <c r="B80" s="30" t="s">
        <v>84</v>
      </c>
      <c r="C80" s="28">
        <v>46402</v>
      </c>
      <c r="D80" s="23" t="s">
        <v>13</v>
      </c>
      <c r="E80" s="31">
        <v>20</v>
      </c>
      <c r="F80" s="29">
        <v>104.5</v>
      </c>
      <c r="G80" s="29">
        <v>104.5</v>
      </c>
      <c r="H80" s="19">
        <v>100</v>
      </c>
      <c r="I80" s="19">
        <v>50</v>
      </c>
      <c r="J80" s="24">
        <f t="shared" si="6"/>
        <v>52.25</v>
      </c>
      <c r="K80" s="24"/>
      <c r="L80" s="24">
        <f t="shared" si="7"/>
        <v>1045</v>
      </c>
      <c r="M80" s="25"/>
      <c r="N80" s="26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</row>
    <row r="81" spans="1:106" s="27" customFormat="1" ht="12.75">
      <c r="A81" s="22">
        <v>74</v>
      </c>
      <c r="B81" s="30" t="s">
        <v>85</v>
      </c>
      <c r="C81" s="28">
        <v>46408</v>
      </c>
      <c r="D81" s="23" t="s">
        <v>13</v>
      </c>
      <c r="E81" s="31">
        <v>20</v>
      </c>
      <c r="F81" s="29">
        <v>3.35</v>
      </c>
      <c r="G81" s="29">
        <v>105</v>
      </c>
      <c r="H81" s="19">
        <v>100</v>
      </c>
      <c r="I81" s="19">
        <v>50</v>
      </c>
      <c r="J81" s="24">
        <f t="shared" si="6"/>
        <v>52.5</v>
      </c>
      <c r="K81" s="24"/>
      <c r="L81" s="24">
        <f t="shared" si="7"/>
        <v>1050</v>
      </c>
      <c r="M81" s="25"/>
      <c r="N81" s="26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</row>
    <row r="82" spans="1:106" s="27" customFormat="1" ht="12.75">
      <c r="A82" s="22">
        <v>75</v>
      </c>
      <c r="B82" s="30" t="s">
        <v>86</v>
      </c>
      <c r="C82" s="28">
        <v>46409</v>
      </c>
      <c r="D82" s="23" t="s">
        <v>13</v>
      </c>
      <c r="E82" s="31">
        <v>5</v>
      </c>
      <c r="F82" s="29">
        <v>260</v>
      </c>
      <c r="G82" s="29">
        <v>260</v>
      </c>
      <c r="H82" s="19">
        <v>100</v>
      </c>
      <c r="I82" s="19">
        <v>50</v>
      </c>
      <c r="J82" s="24">
        <f t="shared" si="6"/>
        <v>130</v>
      </c>
      <c r="K82" s="24"/>
      <c r="L82" s="24">
        <f t="shared" si="7"/>
        <v>650</v>
      </c>
      <c r="M82" s="25"/>
      <c r="N82" s="26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</row>
    <row r="83" spans="1:106" s="27" customFormat="1" ht="12.75">
      <c r="A83" s="22">
        <v>76</v>
      </c>
      <c r="B83" s="30" t="s">
        <v>87</v>
      </c>
      <c r="C83" s="28">
        <v>46421</v>
      </c>
      <c r="D83" s="23" t="s">
        <v>13</v>
      </c>
      <c r="E83" s="31">
        <v>3</v>
      </c>
      <c r="F83" s="29">
        <v>229.94</v>
      </c>
      <c r="G83" s="29">
        <v>229.94</v>
      </c>
      <c r="H83" s="19">
        <v>100</v>
      </c>
      <c r="I83" s="19">
        <v>50</v>
      </c>
      <c r="J83" s="24">
        <f t="shared" si="6"/>
        <v>114.97</v>
      </c>
      <c r="K83" s="24"/>
      <c r="L83" s="24">
        <f t="shared" si="7"/>
        <v>344.90999999999997</v>
      </c>
      <c r="M83" s="25"/>
      <c r="N83" s="26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</row>
    <row r="84" spans="1:106" s="27" customFormat="1" ht="12.75">
      <c r="A84" s="22">
        <v>77</v>
      </c>
      <c r="B84" s="30" t="s">
        <v>88</v>
      </c>
      <c r="C84" s="28">
        <v>46423</v>
      </c>
      <c r="D84" s="23" t="s">
        <v>13</v>
      </c>
      <c r="E84" s="31">
        <v>8</v>
      </c>
      <c r="F84" s="29">
        <v>186.28</v>
      </c>
      <c r="G84" s="29">
        <v>186.28</v>
      </c>
      <c r="H84" s="19">
        <v>100</v>
      </c>
      <c r="I84" s="19">
        <v>50</v>
      </c>
      <c r="J84" s="24">
        <f t="shared" si="6"/>
        <v>93.14</v>
      </c>
      <c r="K84" s="24"/>
      <c r="L84" s="24">
        <f t="shared" si="7"/>
        <v>745.12</v>
      </c>
      <c r="M84" s="25"/>
      <c r="N84" s="26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</row>
    <row r="85" spans="1:106" s="27" customFormat="1" ht="12.75">
      <c r="A85" s="22">
        <v>78</v>
      </c>
      <c r="B85" s="30" t="s">
        <v>89</v>
      </c>
      <c r="C85" s="28">
        <v>91331</v>
      </c>
      <c r="D85" s="23" t="s">
        <v>13</v>
      </c>
      <c r="E85" s="31">
        <v>10</v>
      </c>
      <c r="F85" s="29">
        <v>512</v>
      </c>
      <c r="G85" s="29">
        <v>512</v>
      </c>
      <c r="H85" s="19">
        <v>100</v>
      </c>
      <c r="I85" s="19">
        <v>50</v>
      </c>
      <c r="J85" s="24">
        <f t="shared" si="6"/>
        <v>256</v>
      </c>
      <c r="K85" s="24"/>
      <c r="L85" s="24">
        <f t="shared" si="7"/>
        <v>2560</v>
      </c>
      <c r="M85" s="25"/>
      <c r="N85" s="26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</row>
    <row r="86" spans="1:106" s="27" customFormat="1" ht="12.75">
      <c r="A86" s="22">
        <v>79</v>
      </c>
      <c r="B86" s="30" t="s">
        <v>90</v>
      </c>
      <c r="C86" s="28">
        <v>133393</v>
      </c>
      <c r="D86" s="23" t="s">
        <v>13</v>
      </c>
      <c r="E86" s="31">
        <v>5</v>
      </c>
      <c r="F86" s="29">
        <v>780</v>
      </c>
      <c r="G86" s="29">
        <v>780</v>
      </c>
      <c r="H86" s="19">
        <v>100</v>
      </c>
      <c r="I86" s="19">
        <v>50</v>
      </c>
      <c r="J86" s="24">
        <f t="shared" si="6"/>
        <v>390</v>
      </c>
      <c r="K86" s="24"/>
      <c r="L86" s="24">
        <f t="shared" si="7"/>
        <v>1950</v>
      </c>
      <c r="M86" s="25"/>
      <c r="N86" s="26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</row>
    <row r="87" spans="1:106" s="27" customFormat="1" ht="12.75">
      <c r="A87" s="22">
        <v>80</v>
      </c>
      <c r="B87" s="30" t="s">
        <v>90</v>
      </c>
      <c r="C87" s="28">
        <v>133394</v>
      </c>
      <c r="D87" s="23" t="s">
        <v>13</v>
      </c>
      <c r="E87" s="31">
        <v>4</v>
      </c>
      <c r="F87" s="29">
        <v>780</v>
      </c>
      <c r="G87" s="29">
        <v>780</v>
      </c>
      <c r="H87" s="19">
        <v>100</v>
      </c>
      <c r="I87" s="19">
        <v>50</v>
      </c>
      <c r="J87" s="24">
        <f t="shared" si="6"/>
        <v>390</v>
      </c>
      <c r="K87" s="24"/>
      <c r="L87" s="24">
        <f t="shared" si="7"/>
        <v>1560</v>
      </c>
      <c r="M87" s="25"/>
      <c r="N87" s="26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</row>
    <row r="88" spans="1:106" s="27" customFormat="1" ht="12.75">
      <c r="A88" s="22">
        <v>81</v>
      </c>
      <c r="B88" s="30" t="s">
        <v>90</v>
      </c>
      <c r="C88" s="28">
        <v>133395</v>
      </c>
      <c r="D88" s="23" t="s">
        <v>13</v>
      </c>
      <c r="E88" s="31">
        <v>5</v>
      </c>
      <c r="F88" s="29">
        <v>750</v>
      </c>
      <c r="G88" s="29">
        <v>750</v>
      </c>
      <c r="H88" s="19">
        <v>100</v>
      </c>
      <c r="I88" s="19">
        <v>50</v>
      </c>
      <c r="J88" s="24">
        <f t="shared" si="6"/>
        <v>375</v>
      </c>
      <c r="K88" s="24"/>
      <c r="L88" s="24">
        <f t="shared" si="7"/>
        <v>1875</v>
      </c>
      <c r="M88" s="25"/>
      <c r="N88" s="26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</row>
    <row r="89" spans="1:106" s="27" customFormat="1" ht="12.75">
      <c r="A89" s="22">
        <v>82</v>
      </c>
      <c r="B89" s="30" t="s">
        <v>90</v>
      </c>
      <c r="C89" s="28">
        <v>133399</v>
      </c>
      <c r="D89" s="23" t="s">
        <v>13</v>
      </c>
      <c r="E89" s="31">
        <v>5</v>
      </c>
      <c r="F89" s="29">
        <v>415</v>
      </c>
      <c r="G89" s="29">
        <v>415</v>
      </c>
      <c r="H89" s="19">
        <v>100</v>
      </c>
      <c r="I89" s="19">
        <v>50</v>
      </c>
      <c r="J89" s="24">
        <f t="shared" si="6"/>
        <v>207.5</v>
      </c>
      <c r="K89" s="24"/>
      <c r="L89" s="24">
        <f t="shared" si="7"/>
        <v>1037.5</v>
      </c>
      <c r="M89" s="25"/>
      <c r="N89" s="26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</row>
    <row r="90" spans="1:106" s="27" customFormat="1" ht="12.75">
      <c r="A90" s="22">
        <v>83</v>
      </c>
      <c r="B90" s="30" t="s">
        <v>90</v>
      </c>
      <c r="C90" s="28">
        <v>133400</v>
      </c>
      <c r="D90" s="23" t="s">
        <v>13</v>
      </c>
      <c r="E90" s="31">
        <v>5</v>
      </c>
      <c r="F90" s="29">
        <v>415</v>
      </c>
      <c r="G90" s="29">
        <v>415</v>
      </c>
      <c r="H90" s="19">
        <v>100</v>
      </c>
      <c r="I90" s="19">
        <v>50</v>
      </c>
      <c r="J90" s="24">
        <f t="shared" si="6"/>
        <v>207.5</v>
      </c>
      <c r="K90" s="24"/>
      <c r="L90" s="24">
        <f t="shared" si="7"/>
        <v>1037.5</v>
      </c>
      <c r="M90" s="25"/>
      <c r="N90" s="26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</row>
    <row r="91" spans="1:106" s="27" customFormat="1" ht="12.75">
      <c r="A91" s="22">
        <v>84</v>
      </c>
      <c r="B91" s="30" t="s">
        <v>91</v>
      </c>
      <c r="C91" s="28">
        <v>155279</v>
      </c>
      <c r="D91" s="23" t="s">
        <v>13</v>
      </c>
      <c r="E91" s="31">
        <v>20</v>
      </c>
      <c r="F91" s="29">
        <v>264</v>
      </c>
      <c r="G91" s="29">
        <v>264</v>
      </c>
      <c r="H91" s="19">
        <v>100</v>
      </c>
      <c r="I91" s="19">
        <v>50</v>
      </c>
      <c r="J91" s="24">
        <f>G91*(100-I91)/100</f>
        <v>132</v>
      </c>
      <c r="K91" s="24"/>
      <c r="L91" s="24">
        <f>E91*J91</f>
        <v>2640</v>
      </c>
      <c r="M91" s="25"/>
      <c r="N91" s="26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</row>
    <row r="92" spans="1:106" s="27" customFormat="1" ht="12.75">
      <c r="A92" s="22">
        <v>85</v>
      </c>
      <c r="B92" s="30" t="s">
        <v>92</v>
      </c>
      <c r="C92" s="28">
        <v>45741</v>
      </c>
      <c r="D92" s="23" t="s">
        <v>13</v>
      </c>
      <c r="E92" s="31">
        <v>40</v>
      </c>
      <c r="F92" s="29">
        <v>169.49</v>
      </c>
      <c r="G92" s="29">
        <v>169.49</v>
      </c>
      <c r="H92" s="19">
        <v>100</v>
      </c>
      <c r="I92" s="19">
        <v>50</v>
      </c>
      <c r="J92" s="24">
        <f>G92*(100-I92)/100</f>
        <v>84.745</v>
      </c>
      <c r="K92" s="24"/>
      <c r="L92" s="24">
        <f>E92*J92</f>
        <v>3389.8</v>
      </c>
      <c r="M92" s="25"/>
      <c r="N92" s="26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</row>
    <row r="93" spans="1:106" s="27" customFormat="1" ht="12.75">
      <c r="A93" s="22">
        <v>86</v>
      </c>
      <c r="B93" s="30" t="s">
        <v>93</v>
      </c>
      <c r="C93" s="28">
        <v>53637</v>
      </c>
      <c r="D93" s="23" t="s">
        <v>13</v>
      </c>
      <c r="E93" s="31">
        <v>2</v>
      </c>
      <c r="F93" s="29">
        <v>4.29</v>
      </c>
      <c r="G93" s="29">
        <v>150</v>
      </c>
      <c r="H93" s="19">
        <v>100</v>
      </c>
      <c r="I93" s="19">
        <v>50</v>
      </c>
      <c r="J93" s="24">
        <f>G93*(100-I93)/100</f>
        <v>75</v>
      </c>
      <c r="K93" s="24"/>
      <c r="L93" s="24">
        <f>E93*J93</f>
        <v>150</v>
      </c>
      <c r="M93" s="25"/>
      <c r="N93" s="26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</row>
    <row r="94" spans="1:13" s="27" customFormat="1" ht="12.75" hidden="1">
      <c r="A94" s="22" t="e">
        <f>1+#REF!</f>
        <v>#REF!</v>
      </c>
      <c r="B94" s="34"/>
      <c r="C94" s="35"/>
      <c r="D94" s="35" t="s">
        <v>94</v>
      </c>
      <c r="E94" s="36"/>
      <c r="F94" s="37"/>
      <c r="G94" s="37"/>
      <c r="H94" s="19">
        <v>50</v>
      </c>
      <c r="I94" s="19">
        <f>100-H94</f>
        <v>50</v>
      </c>
      <c r="J94" s="38">
        <f>G94*(100-I94)/100</f>
        <v>0</v>
      </c>
      <c r="K94" s="38"/>
      <c r="L94" s="38">
        <f>E94*J94</f>
        <v>0</v>
      </c>
      <c r="M94" s="39"/>
    </row>
    <row r="95" spans="1:13" s="27" customFormat="1" ht="12.75" hidden="1">
      <c r="A95" s="22" t="e">
        <f>1+A94</f>
        <v>#REF!</v>
      </c>
      <c r="B95" s="34"/>
      <c r="C95" s="35"/>
      <c r="D95" s="35" t="s">
        <v>94</v>
      </c>
      <c r="E95" s="36"/>
      <c r="F95" s="37"/>
      <c r="G95" s="37"/>
      <c r="H95" s="19">
        <v>50</v>
      </c>
      <c r="I95" s="19">
        <f>100-H95</f>
        <v>50</v>
      </c>
      <c r="J95" s="38">
        <f>G95*(100-I95)/100</f>
        <v>0</v>
      </c>
      <c r="K95" s="38"/>
      <c r="L95" s="38">
        <f>E95*J95</f>
        <v>0</v>
      </c>
      <c r="M95" s="39"/>
    </row>
    <row r="96" spans="1:13" s="27" customFormat="1" ht="12.75" hidden="1">
      <c r="A96" s="22" t="e">
        <f>1+A95</f>
        <v>#REF!</v>
      </c>
      <c r="B96" s="34"/>
      <c r="C96" s="35"/>
      <c r="D96" s="35" t="s">
        <v>94</v>
      </c>
      <c r="E96" s="36"/>
      <c r="F96" s="37"/>
      <c r="G96" s="37"/>
      <c r="H96" s="19">
        <v>50</v>
      </c>
      <c r="I96" s="19">
        <f>100-H96</f>
        <v>50</v>
      </c>
      <c r="J96" s="38">
        <f>G96*(100-I96)/100</f>
        <v>0</v>
      </c>
      <c r="K96" s="38"/>
      <c r="L96" s="38">
        <f>E96*J96</f>
        <v>0</v>
      </c>
      <c r="M96" s="39"/>
    </row>
    <row r="97" spans="1:13" s="27" customFormat="1" ht="12.75" hidden="1">
      <c r="A97" s="40" t="e">
        <f>1+A96</f>
        <v>#REF!</v>
      </c>
      <c r="B97" s="41"/>
      <c r="C97" s="42"/>
      <c r="D97" s="42" t="s">
        <v>94</v>
      </c>
      <c r="E97" s="43"/>
      <c r="F97" s="44"/>
      <c r="G97" s="44"/>
      <c r="H97" s="45">
        <v>50</v>
      </c>
      <c r="I97" s="45">
        <f>100-H97</f>
        <v>50</v>
      </c>
      <c r="J97" s="46">
        <f>G97*(100-I97)/100</f>
        <v>0</v>
      </c>
      <c r="K97" s="38"/>
      <c r="L97" s="46">
        <f>E97*J97</f>
        <v>0</v>
      </c>
      <c r="M97" s="39"/>
    </row>
    <row r="98" spans="1:14" s="51" customFormat="1" ht="15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8"/>
      <c r="L98" s="67">
        <f>SUM(L8:L93)</f>
        <v>102921.45500000002</v>
      </c>
      <c r="M98" s="49">
        <f>SUM(M8:M97)</f>
        <v>0</v>
      </c>
      <c r="N98" s="50"/>
    </row>
    <row r="99" spans="1:14" s="51" customFormat="1" ht="15.75">
      <c r="A99" s="52"/>
      <c r="B99" s="52"/>
      <c r="C99" s="53"/>
      <c r="D99" s="52"/>
      <c r="E99" s="52"/>
      <c r="F99" s="52"/>
      <c r="G99" s="52"/>
      <c r="H99" s="52"/>
      <c r="I99" s="52"/>
      <c r="J99" s="52"/>
      <c r="K99" s="52"/>
      <c r="L99" s="54"/>
      <c r="M99" s="39"/>
      <c r="N99" s="55"/>
    </row>
    <row r="100" spans="1:12" s="11" customFormat="1" ht="12.75">
      <c r="A100" s="8"/>
      <c r="B100" s="56"/>
      <c r="C100" s="8"/>
      <c r="D100" s="57"/>
      <c r="E100" s="58"/>
      <c r="G100" s="59"/>
      <c r="H100" s="59"/>
      <c r="I100" s="8"/>
      <c r="J100" s="8"/>
      <c r="K100" s="60"/>
      <c r="L100" s="61"/>
    </row>
    <row r="101" spans="1:12" s="4" customFormat="1" ht="15.75">
      <c r="A101" s="1"/>
      <c r="B101" s="51"/>
      <c r="C101" s="51"/>
      <c r="D101" s="51"/>
      <c r="E101" s="3"/>
      <c r="G101" s="5"/>
      <c r="H101" s="5"/>
      <c r="I101" s="1"/>
      <c r="J101" s="1"/>
      <c r="K101" s="62"/>
      <c r="L101" s="63"/>
    </row>
    <row r="110" spans="9:12" ht="15.75">
      <c r="I110" s="66"/>
      <c r="J110" s="66"/>
      <c r="K110" s="66"/>
      <c r="L110" s="66"/>
    </row>
    <row r="111" spans="9:12" ht="15.75">
      <c r="I111" s="66"/>
      <c r="J111" s="66"/>
      <c r="K111" s="66"/>
      <c r="L111" s="66"/>
    </row>
    <row r="112" spans="9:12" ht="15.75">
      <c r="I112" s="66"/>
      <c r="J112" s="66"/>
      <c r="K112" s="66"/>
      <c r="L112" s="66"/>
    </row>
    <row r="113" spans="9:12" ht="15.75">
      <c r="I113" s="66"/>
      <c r="J113" s="66"/>
      <c r="K113" s="66"/>
      <c r="L113" s="66"/>
    </row>
  </sheetData>
  <mergeCells count="14">
    <mergeCell ref="I5:I6"/>
    <mergeCell ref="J5:J6"/>
    <mergeCell ref="K5:K6"/>
    <mergeCell ref="L5:L6"/>
    <mergeCell ref="A2:L2"/>
    <mergeCell ref="A3:L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usr844</cp:lastModifiedBy>
  <dcterms:created xsi:type="dcterms:W3CDTF">1996-10-08T23:32:33Z</dcterms:created>
  <dcterms:modified xsi:type="dcterms:W3CDTF">2008-05-15T10:48:26Z</dcterms:modified>
  <cp:category/>
  <cp:version/>
  <cp:contentType/>
  <cp:contentStatus/>
</cp:coreProperties>
</file>