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8640" windowHeight="1053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'Лист1'!$A$1:$L$129</definedName>
  </definedNames>
  <calcPr fullCalcOnLoad="1"/>
</workbook>
</file>

<file path=xl/sharedStrings.xml><?xml version="1.0" encoding="utf-8"?>
<sst xmlns="http://schemas.openxmlformats.org/spreadsheetml/2006/main" count="246" uniqueCount="128">
  <si>
    <t>№ п/п</t>
  </si>
  <si>
    <t>Наименование</t>
  </si>
  <si>
    <t>Номенкл. номер</t>
  </si>
  <si>
    <t>Ед. изм.</t>
  </si>
  <si>
    <t>Кол-во</t>
  </si>
  <si>
    <t>% год-ности</t>
  </si>
  <si>
    <t>Учетная цена, руб.</t>
  </si>
  <si>
    <t>Рыночная цена без НДС, руб.</t>
  </si>
  <si>
    <t>% скидки от рыночной цены</t>
  </si>
  <si>
    <t>Цена реализации без НДС, руб.</t>
  </si>
  <si>
    <t>Сумма реализации без НДС, руб.</t>
  </si>
  <si>
    <t>0796</t>
  </si>
  <si>
    <t>ДИОД Д2Г</t>
  </si>
  <si>
    <t>ДИОД Д7А</t>
  </si>
  <si>
    <t>ДИОД Д-9Б</t>
  </si>
  <si>
    <t>ДИОД Д-9Е</t>
  </si>
  <si>
    <t>ДИОД Д-9Ж</t>
  </si>
  <si>
    <t>ДИОД Д-13</t>
  </si>
  <si>
    <t>ДИОД Д-14А</t>
  </si>
  <si>
    <t>ДИОД Д-18</t>
  </si>
  <si>
    <t>ДИОД Д-101А</t>
  </si>
  <si>
    <t>ДИОД Д-102</t>
  </si>
  <si>
    <t>ДИОД Д-102А</t>
  </si>
  <si>
    <t>ДИОД Д-103</t>
  </si>
  <si>
    <t>ДИОД Д-105А</t>
  </si>
  <si>
    <t>ДИОД Д-106А</t>
  </si>
  <si>
    <t>ДИОД Д-206</t>
  </si>
  <si>
    <t>ДИОД Д-210</t>
  </si>
  <si>
    <t>ДИОД МД-217</t>
  </si>
  <si>
    <t>ДИОД МД-218</t>
  </si>
  <si>
    <t>ДИОД Д-219А</t>
  </si>
  <si>
    <t>ДИОД Д-219С</t>
  </si>
  <si>
    <t>ДИОД Д-223</t>
  </si>
  <si>
    <t>ДИОД Д-223Б Г.14343-69</t>
  </si>
  <si>
    <t>ДИОД Д-235Г</t>
  </si>
  <si>
    <t>ДИОД Д-238</t>
  </si>
  <si>
    <t>ДИОД Д-238В</t>
  </si>
  <si>
    <t>ДИОД Д-237Б</t>
  </si>
  <si>
    <t>ДИОД Д-310</t>
  </si>
  <si>
    <t>ДИОД Д-311А</t>
  </si>
  <si>
    <t>ДИОД Д-312</t>
  </si>
  <si>
    <t>ДИОД Д-312А</t>
  </si>
  <si>
    <t>ДИОД Д814Г</t>
  </si>
  <si>
    <t>ДИОД Д-901А</t>
  </si>
  <si>
    <t>ДИОД Д-901Д</t>
  </si>
  <si>
    <t>ДИОД Д-1007</t>
  </si>
  <si>
    <t>ДИОД КВ-102Д</t>
  </si>
  <si>
    <t>ДИОД КВ-102А</t>
  </si>
  <si>
    <t>ДИОД КВ-102Г</t>
  </si>
  <si>
    <t>ДИОД КВ-103Б</t>
  </si>
  <si>
    <t>ДИОД КВ-110А</t>
  </si>
  <si>
    <t>ДИОД КВС-111А</t>
  </si>
  <si>
    <t>ДИОД КВ-119А</t>
  </si>
  <si>
    <t>ДИОД КВ-115А</t>
  </si>
  <si>
    <t>ДИОД КВ-115В</t>
  </si>
  <si>
    <t>ДИОД КВ-117Б</t>
  </si>
  <si>
    <t>ДИОД КВ-122В</t>
  </si>
  <si>
    <t>ДИОД КВ-123АГ</t>
  </si>
  <si>
    <t>ДИОД КВ-128А</t>
  </si>
  <si>
    <t>ДИОД КВ-129А</t>
  </si>
  <si>
    <t>ДИОД КВ-134А</t>
  </si>
  <si>
    <t>ДИОД КВ-135А</t>
  </si>
  <si>
    <t>ДИОД КВ-139А</t>
  </si>
  <si>
    <t>ДИОД Д-9К</t>
  </si>
  <si>
    <t>ДИОД Д-9Л</t>
  </si>
  <si>
    <t>ДИОД Д902</t>
  </si>
  <si>
    <t>ДИОД КВ-109АГ</t>
  </si>
  <si>
    <t>ДИОД КВ-109В</t>
  </si>
  <si>
    <t>ДИОД КВ-131А</t>
  </si>
  <si>
    <t>ДИОД КА-602Б ТУТТ3.360.072</t>
  </si>
  <si>
    <t>ДИОД ГД-402А ТУТТ3.362.075</t>
  </si>
  <si>
    <t>ДИОД АЛС-362Б</t>
  </si>
  <si>
    <t>ДИОД АЛС-362Д</t>
  </si>
  <si>
    <t>ДИОД АЛС-362Е</t>
  </si>
  <si>
    <t>ДИОД АЛС-362И</t>
  </si>
  <si>
    <t>ДИОД АЛС-362П</t>
  </si>
  <si>
    <t>ДИОД КД-106А</t>
  </si>
  <si>
    <t>ДИОД КД-203Б</t>
  </si>
  <si>
    <t>ДИОД КД-205В</t>
  </si>
  <si>
    <t>ДИОД КД-413А</t>
  </si>
  <si>
    <t>ДИОД КД-413Б</t>
  </si>
  <si>
    <t>ДИОД КД-421А</t>
  </si>
  <si>
    <t>ДИОД КД-908А</t>
  </si>
  <si>
    <t>ДИОД КД-922Б</t>
  </si>
  <si>
    <t>ДИОД КДС-523Г</t>
  </si>
  <si>
    <t>ДИОД КДС-523В</t>
  </si>
  <si>
    <t>ДИОД КДС-523ГМ</t>
  </si>
  <si>
    <t>ДИОД КДС-523БМ</t>
  </si>
  <si>
    <t>ДИОД КДС-523ВМ</t>
  </si>
  <si>
    <t>ДИОД КДС-525А</t>
  </si>
  <si>
    <t>ДИОД КДС-523АР</t>
  </si>
  <si>
    <t>ДИОД КДС-523Б</t>
  </si>
  <si>
    <t>ДИОД КДС-523А</t>
  </si>
  <si>
    <t>ДИОД АОТ-123Г</t>
  </si>
  <si>
    <t>ДИОД АОД-101Г</t>
  </si>
  <si>
    <t>ДИОД АОД-109Ж</t>
  </si>
  <si>
    <t>ДИОД АОД-120Б-1</t>
  </si>
  <si>
    <t>ДИОД К1НТ251</t>
  </si>
  <si>
    <t>ДИОД АОД-111А</t>
  </si>
  <si>
    <t>ДИОД Д9В</t>
  </si>
  <si>
    <t>ДИОД КВ102А</t>
  </si>
  <si>
    <t>ДИОД КВ104А</t>
  </si>
  <si>
    <t>ДИОД КВ110А</t>
  </si>
  <si>
    <t>ДИОД КВ119А</t>
  </si>
  <si>
    <t>ДИОД КВ121АГ</t>
  </si>
  <si>
    <t>ДИОД КВ122АГ</t>
  </si>
  <si>
    <t>ДИОД КВ122В</t>
  </si>
  <si>
    <t>ДИОД КВ127А</t>
  </si>
  <si>
    <t>ДИОД КВ134А</t>
  </si>
  <si>
    <t>ДИОД КВ135А</t>
  </si>
  <si>
    <t>ДИОД КВ136А</t>
  </si>
  <si>
    <t>ДИОД КВ139А</t>
  </si>
  <si>
    <t>ДИОД КВ-104А</t>
  </si>
  <si>
    <t>ДИОД КВ-104Б</t>
  </si>
  <si>
    <t>ДИОД КВ-104Г</t>
  </si>
  <si>
    <t>ДИОД КВ-104Д</t>
  </si>
  <si>
    <t>ДИОД КВ-104Е</t>
  </si>
  <si>
    <t>ДИОД КВ-105А</t>
  </si>
  <si>
    <t>ДИОД КВ-105Б</t>
  </si>
  <si>
    <t>ДИОД КВ-106А</t>
  </si>
  <si>
    <t>ДИОД КВ-106Б</t>
  </si>
  <si>
    <t>ДИОД КВ-122АГ</t>
  </si>
  <si>
    <t>ДИОД Д-9Г</t>
  </si>
  <si>
    <t>ДИОД КТС-613Б</t>
  </si>
  <si>
    <t>ДИОД КТС-613Г</t>
  </si>
  <si>
    <t>шт</t>
  </si>
  <si>
    <t>Прайс-лист</t>
  </si>
  <si>
    <t xml:space="preserve">  неликвидные детали электротехнического назначения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</si>
</sst>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_р_."/>
    <numFmt numFmtId="176" formatCode="0000"/>
  </numFmts>
  <fonts count="1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 Cyr"/>
      <family val="2"/>
    </font>
    <font>
      <sz val="9"/>
      <name val="Courier New"/>
      <family val="3"/>
    </font>
    <font>
      <b/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4" fontId="6" fillId="0" borderId="3" xfId="0" applyNumberFormat="1" applyFont="1" applyFill="1" applyBorder="1" applyAlignment="1">
      <alignment horizontal="right" wrapText="1"/>
    </xf>
    <xf numFmtId="4" fontId="8" fillId="0" borderId="0" xfId="0" applyNumberFormat="1" applyFont="1" applyFill="1" applyAlignment="1">
      <alignment/>
    </xf>
    <xf numFmtId="0" fontId="6" fillId="0" borderId="3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2" fontId="6" fillId="0" borderId="3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 wrapText="1"/>
    </xf>
    <xf numFmtId="2" fontId="1" fillId="0" borderId="5" xfId="0" applyNumberFormat="1" applyFont="1" applyFill="1" applyBorder="1" applyAlignment="1">
      <alignment horizontal="right" vertical="center" wrapText="1"/>
    </xf>
    <xf numFmtId="1" fontId="1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1" fontId="1" fillId="0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41"/>
  <sheetViews>
    <sheetView tabSelected="1" view="pageBreakPreview" zoomScaleNormal="75" zoomScaleSheetLayoutView="100" workbookViewId="0" topLeftCell="A1">
      <selection activeCell="B127" sqref="B127"/>
    </sheetView>
  </sheetViews>
  <sheetFormatPr defaultColWidth="9.00390625" defaultRowHeight="12.75"/>
  <cols>
    <col min="1" max="1" width="6.75390625" style="12" customWidth="1"/>
    <col min="2" max="2" width="45.125" style="13" customWidth="1"/>
    <col min="3" max="3" width="8.875" style="12" customWidth="1"/>
    <col min="4" max="4" width="7.125" style="23" customWidth="1"/>
    <col min="5" max="5" width="7.625" style="24" customWidth="1"/>
    <col min="6" max="6" width="10.125" style="5" hidden="1" customWidth="1"/>
    <col min="7" max="7" width="11.125" style="5" hidden="1" customWidth="1"/>
    <col min="8" max="8" width="7.25390625" style="12" hidden="1" customWidth="1"/>
    <col min="9" max="9" width="7.75390625" style="25" hidden="1" customWidth="1"/>
    <col min="10" max="10" width="9.625" style="25" customWidth="1"/>
    <col min="11" max="11" width="15.25390625" style="26" hidden="1" customWidth="1"/>
    <col min="12" max="12" width="13.875" style="5" customWidth="1"/>
    <col min="13" max="13" width="17.00390625" style="24" hidden="1" customWidth="1"/>
    <col min="14" max="14" width="13.125" style="24" bestFit="1" customWidth="1"/>
    <col min="15" max="16384" width="9.125" style="24" customWidth="1"/>
  </cols>
  <sheetData>
    <row r="1" spans="1:12" s="8" customFormat="1" ht="14.25" customHeight="1">
      <c r="A1" s="10"/>
      <c r="B1" s="6"/>
      <c r="C1" s="10"/>
      <c r="D1" s="11"/>
      <c r="F1" s="4"/>
      <c r="G1" s="4"/>
      <c r="H1" s="10"/>
      <c r="I1" s="6"/>
      <c r="J1" s="6"/>
      <c r="K1" s="4"/>
      <c r="L1" s="4"/>
    </row>
    <row r="2" spans="1:12" s="16" customFormat="1" ht="14.25" customHeight="1">
      <c r="A2" s="69" t="s">
        <v>126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6" customFormat="1" ht="14.25" customHeight="1">
      <c r="A3" s="69" t="s">
        <v>127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8" customFormat="1" ht="14.25" customHeight="1">
      <c r="A4" s="10"/>
      <c r="B4" s="6"/>
      <c r="C4" s="10"/>
      <c r="D4" s="10"/>
      <c r="E4" s="10"/>
      <c r="F4" s="4"/>
      <c r="G4" s="4"/>
      <c r="H4" s="10"/>
      <c r="I4" s="17"/>
      <c r="J4" s="17"/>
      <c r="K4" s="18"/>
      <c r="L4" s="4"/>
    </row>
    <row r="5" spans="1:12" s="19" customFormat="1" ht="38.25" customHeight="1">
      <c r="A5" s="65" t="s">
        <v>0</v>
      </c>
      <c r="B5" s="65" t="s">
        <v>1</v>
      </c>
      <c r="C5" s="65" t="s">
        <v>2</v>
      </c>
      <c r="D5" s="67" t="s">
        <v>3</v>
      </c>
      <c r="E5" s="65" t="s">
        <v>4</v>
      </c>
      <c r="F5" s="63" t="s">
        <v>6</v>
      </c>
      <c r="G5" s="63" t="s">
        <v>7</v>
      </c>
      <c r="H5" s="65" t="s">
        <v>5</v>
      </c>
      <c r="I5" s="65" t="s">
        <v>8</v>
      </c>
      <c r="J5" s="63" t="s">
        <v>9</v>
      </c>
      <c r="K5" s="63" t="s">
        <v>9</v>
      </c>
      <c r="L5" s="63" t="s">
        <v>10</v>
      </c>
    </row>
    <row r="6" spans="1:12" s="19" customFormat="1" ht="25.5" customHeight="1">
      <c r="A6" s="66"/>
      <c r="B6" s="66"/>
      <c r="C6" s="66"/>
      <c r="D6" s="68"/>
      <c r="E6" s="66"/>
      <c r="F6" s="64"/>
      <c r="G6" s="64"/>
      <c r="H6" s="66"/>
      <c r="I6" s="66"/>
      <c r="J6" s="64"/>
      <c r="K6" s="64"/>
      <c r="L6" s="64"/>
    </row>
    <row r="7" spans="1:106" s="1" customFormat="1" ht="12.75">
      <c r="A7" s="1">
        <v>1</v>
      </c>
      <c r="B7" s="1">
        <v>3</v>
      </c>
      <c r="C7" s="1">
        <v>4</v>
      </c>
      <c r="D7" s="1">
        <v>5</v>
      </c>
      <c r="E7" s="1">
        <v>6</v>
      </c>
      <c r="F7" s="1">
        <v>7</v>
      </c>
      <c r="G7" s="1">
        <v>8</v>
      </c>
      <c r="H7" s="1">
        <v>9</v>
      </c>
      <c r="I7" s="1">
        <v>10</v>
      </c>
      <c r="J7" s="1">
        <v>11</v>
      </c>
      <c r="K7" s="1">
        <v>11</v>
      </c>
      <c r="L7" s="1">
        <v>12</v>
      </c>
      <c r="M7" s="59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</row>
    <row r="8" spans="1:106" s="3" customFormat="1" ht="12.75">
      <c r="A8" s="20">
        <v>1</v>
      </c>
      <c r="B8" s="36" t="s">
        <v>12</v>
      </c>
      <c r="C8" s="47">
        <v>11834</v>
      </c>
      <c r="D8" s="28" t="s">
        <v>125</v>
      </c>
      <c r="E8" s="42">
        <v>230</v>
      </c>
      <c r="F8" s="40">
        <v>0.01</v>
      </c>
      <c r="G8" s="41">
        <v>0.35</v>
      </c>
      <c r="H8" s="1">
        <v>100</v>
      </c>
      <c r="I8" s="1">
        <v>50</v>
      </c>
      <c r="J8" s="45">
        <f>G8*(100-I8)/100</f>
        <v>0.175</v>
      </c>
      <c r="K8" s="45"/>
      <c r="L8" s="45">
        <f>E8*J8</f>
        <v>40.25</v>
      </c>
      <c r="M8" s="60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</row>
    <row r="9" spans="1:106" s="3" customFormat="1" ht="12.75">
      <c r="A9" s="20">
        <f>1+A8</f>
        <v>2</v>
      </c>
      <c r="B9" s="36" t="s">
        <v>13</v>
      </c>
      <c r="C9" s="47">
        <v>11835</v>
      </c>
      <c r="D9" s="28" t="s">
        <v>125</v>
      </c>
      <c r="E9" s="42">
        <v>10</v>
      </c>
      <c r="F9" s="40">
        <v>0.01</v>
      </c>
      <c r="G9" s="41">
        <v>0.45</v>
      </c>
      <c r="H9" s="1">
        <v>100</v>
      </c>
      <c r="I9" s="1">
        <v>50</v>
      </c>
      <c r="J9" s="45">
        <f>G9*(100-I9)/100</f>
        <v>0.225</v>
      </c>
      <c r="K9" s="45"/>
      <c r="L9" s="45">
        <f>E9*J9</f>
        <v>2.25</v>
      </c>
      <c r="M9" s="60"/>
      <c r="N9" s="62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</row>
    <row r="10" spans="1:106" s="3" customFormat="1" ht="12.75">
      <c r="A10" s="20">
        <f aca="true" t="shared" si="0" ref="A10:A73">1+A9</f>
        <v>3</v>
      </c>
      <c r="B10" s="36" t="s">
        <v>14</v>
      </c>
      <c r="C10" s="47">
        <v>11836</v>
      </c>
      <c r="D10" s="28" t="s">
        <v>125</v>
      </c>
      <c r="E10" s="42">
        <v>1275</v>
      </c>
      <c r="F10" s="40">
        <v>0.01</v>
      </c>
      <c r="G10" s="41">
        <v>0.65</v>
      </c>
      <c r="H10" s="1">
        <v>100</v>
      </c>
      <c r="I10" s="1">
        <v>50</v>
      </c>
      <c r="J10" s="45">
        <f>G10*(100-I10)/100</f>
        <v>0.325</v>
      </c>
      <c r="K10" s="45"/>
      <c r="L10" s="45">
        <f aca="true" t="shared" si="1" ref="L10:L48">E10*J10</f>
        <v>414.375</v>
      </c>
      <c r="M10" s="60"/>
      <c r="N10" s="62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</row>
    <row r="11" spans="1:106" s="3" customFormat="1" ht="12.75">
      <c r="A11" s="20">
        <f t="shared" si="0"/>
        <v>4</v>
      </c>
      <c r="B11" s="36" t="s">
        <v>15</v>
      </c>
      <c r="C11" s="47">
        <v>11837</v>
      </c>
      <c r="D11" s="28" t="s">
        <v>125</v>
      </c>
      <c r="E11" s="42">
        <v>1162</v>
      </c>
      <c r="F11" s="40">
        <v>0.01</v>
      </c>
      <c r="G11" s="41">
        <v>0.65</v>
      </c>
      <c r="H11" s="1">
        <v>100</v>
      </c>
      <c r="I11" s="1">
        <v>50</v>
      </c>
      <c r="J11" s="45">
        <f>G11*(100-I11)/100</f>
        <v>0.325</v>
      </c>
      <c r="K11" s="45"/>
      <c r="L11" s="45">
        <f t="shared" si="1"/>
        <v>377.65000000000003</v>
      </c>
      <c r="M11" s="60"/>
      <c r="N11" s="62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</row>
    <row r="12" spans="1:106" s="3" customFormat="1" ht="12.75">
      <c r="A12" s="20">
        <f t="shared" si="0"/>
        <v>5</v>
      </c>
      <c r="B12" s="36" t="s">
        <v>16</v>
      </c>
      <c r="C12" s="47">
        <v>11838</v>
      </c>
      <c r="D12" s="28" t="s">
        <v>125</v>
      </c>
      <c r="E12" s="42">
        <v>1595</v>
      </c>
      <c r="F12" s="40">
        <v>0.01</v>
      </c>
      <c r="G12" s="41">
        <v>0.65</v>
      </c>
      <c r="H12" s="1">
        <v>100</v>
      </c>
      <c r="I12" s="1">
        <v>50</v>
      </c>
      <c r="J12" s="45">
        <f>G12*(100-I12)/100</f>
        <v>0.325</v>
      </c>
      <c r="K12" s="45"/>
      <c r="L12" s="45">
        <f t="shared" si="1"/>
        <v>518.375</v>
      </c>
      <c r="M12" s="60"/>
      <c r="N12" s="62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</row>
    <row r="13" spans="1:106" s="3" customFormat="1" ht="12.75">
      <c r="A13" s="20">
        <f t="shared" si="0"/>
        <v>6</v>
      </c>
      <c r="B13" s="36" t="s">
        <v>17</v>
      </c>
      <c r="C13" s="47">
        <v>11841</v>
      </c>
      <c r="D13" s="28" t="s">
        <v>125</v>
      </c>
      <c r="E13" s="42">
        <v>20</v>
      </c>
      <c r="F13" s="40">
        <v>0.01</v>
      </c>
      <c r="G13" s="41">
        <v>0.5</v>
      </c>
      <c r="H13" s="1">
        <v>100</v>
      </c>
      <c r="I13" s="1">
        <v>50</v>
      </c>
      <c r="J13" s="45">
        <f aca="true" t="shared" si="2" ref="J13:J49">G13*(100-I13)/100</f>
        <v>0.25</v>
      </c>
      <c r="K13" s="45"/>
      <c r="L13" s="45">
        <f t="shared" si="1"/>
        <v>5</v>
      </c>
      <c r="M13" s="60"/>
      <c r="N13" s="62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</row>
    <row r="14" spans="1:106" s="3" customFormat="1" ht="12.75">
      <c r="A14" s="20">
        <f t="shared" si="0"/>
        <v>7</v>
      </c>
      <c r="B14" s="36" t="s">
        <v>18</v>
      </c>
      <c r="C14" s="47">
        <v>11842</v>
      </c>
      <c r="D14" s="28" t="s">
        <v>125</v>
      </c>
      <c r="E14" s="42">
        <v>315</v>
      </c>
      <c r="F14" s="40">
        <v>0.01</v>
      </c>
      <c r="G14" s="41">
        <v>0.35</v>
      </c>
      <c r="H14" s="1">
        <v>100</v>
      </c>
      <c r="I14" s="1">
        <v>50</v>
      </c>
      <c r="J14" s="45">
        <f t="shared" si="2"/>
        <v>0.175</v>
      </c>
      <c r="K14" s="45"/>
      <c r="L14" s="45">
        <f t="shared" si="1"/>
        <v>55.125</v>
      </c>
      <c r="M14" s="60"/>
      <c r="N14" s="62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</row>
    <row r="15" spans="1:106" s="3" customFormat="1" ht="12.75">
      <c r="A15" s="20">
        <f t="shared" si="0"/>
        <v>8</v>
      </c>
      <c r="B15" s="36" t="s">
        <v>19</v>
      </c>
      <c r="C15" s="47">
        <v>11843</v>
      </c>
      <c r="D15" s="28" t="s">
        <v>125</v>
      </c>
      <c r="E15" s="42">
        <v>160</v>
      </c>
      <c r="F15" s="40">
        <v>0.01</v>
      </c>
      <c r="G15" s="41">
        <v>0.65</v>
      </c>
      <c r="H15" s="1">
        <v>100</v>
      </c>
      <c r="I15" s="1">
        <v>50</v>
      </c>
      <c r="J15" s="45">
        <f t="shared" si="2"/>
        <v>0.325</v>
      </c>
      <c r="K15" s="45"/>
      <c r="L15" s="45">
        <f t="shared" si="1"/>
        <v>52</v>
      </c>
      <c r="M15" s="60"/>
      <c r="N15" s="62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</row>
    <row r="16" spans="1:106" s="3" customFormat="1" ht="12.75">
      <c r="A16" s="20">
        <f t="shared" si="0"/>
        <v>9</v>
      </c>
      <c r="B16" s="36" t="s">
        <v>20</v>
      </c>
      <c r="C16" s="47">
        <v>11844</v>
      </c>
      <c r="D16" s="28" t="s">
        <v>125</v>
      </c>
      <c r="E16" s="42">
        <v>880</v>
      </c>
      <c r="F16" s="40">
        <v>0.01</v>
      </c>
      <c r="G16" s="41">
        <v>1.01</v>
      </c>
      <c r="H16" s="1">
        <v>100</v>
      </c>
      <c r="I16" s="1">
        <v>50</v>
      </c>
      <c r="J16" s="45">
        <f t="shared" si="2"/>
        <v>0.505</v>
      </c>
      <c r="K16" s="45"/>
      <c r="L16" s="45">
        <f t="shared" si="1"/>
        <v>444.4</v>
      </c>
      <c r="M16" s="60"/>
      <c r="N16" s="62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</row>
    <row r="17" spans="1:106" s="3" customFormat="1" ht="12.75">
      <c r="A17" s="20">
        <f t="shared" si="0"/>
        <v>10</v>
      </c>
      <c r="B17" s="36" t="s">
        <v>21</v>
      </c>
      <c r="C17" s="47">
        <v>11845</v>
      </c>
      <c r="D17" s="28" t="s">
        <v>125</v>
      </c>
      <c r="E17" s="42">
        <v>1490</v>
      </c>
      <c r="F17" s="40">
        <v>0.01</v>
      </c>
      <c r="G17" s="41">
        <v>1.1</v>
      </c>
      <c r="H17" s="1">
        <v>100</v>
      </c>
      <c r="I17" s="1">
        <v>50</v>
      </c>
      <c r="J17" s="45">
        <f t="shared" si="2"/>
        <v>0.55</v>
      </c>
      <c r="K17" s="45"/>
      <c r="L17" s="45">
        <f t="shared" si="1"/>
        <v>819.5000000000001</v>
      </c>
      <c r="M17" s="60"/>
      <c r="N17" s="62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</row>
    <row r="18" spans="1:106" s="3" customFormat="1" ht="12.75">
      <c r="A18" s="20">
        <f t="shared" si="0"/>
        <v>11</v>
      </c>
      <c r="B18" s="36" t="s">
        <v>22</v>
      </c>
      <c r="C18" s="47">
        <v>11846</v>
      </c>
      <c r="D18" s="28" t="s">
        <v>125</v>
      </c>
      <c r="E18" s="42">
        <v>50</v>
      </c>
      <c r="F18" s="40">
        <v>0.01</v>
      </c>
      <c r="G18" s="41">
        <v>1.1</v>
      </c>
      <c r="H18" s="1">
        <v>100</v>
      </c>
      <c r="I18" s="1">
        <v>50</v>
      </c>
      <c r="J18" s="45">
        <f t="shared" si="2"/>
        <v>0.55</v>
      </c>
      <c r="K18" s="45"/>
      <c r="L18" s="45">
        <f t="shared" si="1"/>
        <v>27.500000000000004</v>
      </c>
      <c r="M18" s="60"/>
      <c r="N18" s="62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</row>
    <row r="19" spans="1:106" s="3" customFormat="1" ht="12.75">
      <c r="A19" s="20">
        <f t="shared" si="0"/>
        <v>12</v>
      </c>
      <c r="B19" s="36" t="s">
        <v>23</v>
      </c>
      <c r="C19" s="47">
        <v>11847</v>
      </c>
      <c r="D19" s="28" t="s">
        <v>125</v>
      </c>
      <c r="E19" s="42">
        <v>135</v>
      </c>
      <c r="F19" s="40">
        <v>0.01</v>
      </c>
      <c r="G19" s="41">
        <v>1</v>
      </c>
      <c r="H19" s="1">
        <v>100</v>
      </c>
      <c r="I19" s="1">
        <v>50</v>
      </c>
      <c r="J19" s="45">
        <f t="shared" si="2"/>
        <v>0.5</v>
      </c>
      <c r="K19" s="45"/>
      <c r="L19" s="45">
        <f t="shared" si="1"/>
        <v>67.5</v>
      </c>
      <c r="M19" s="60"/>
      <c r="N19" s="62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</row>
    <row r="20" spans="1:106" s="3" customFormat="1" ht="12.75">
      <c r="A20" s="20">
        <f t="shared" si="0"/>
        <v>13</v>
      </c>
      <c r="B20" s="36" t="s">
        <v>24</v>
      </c>
      <c r="C20" s="47">
        <v>11848</v>
      </c>
      <c r="D20" s="28" t="s">
        <v>125</v>
      </c>
      <c r="E20" s="42">
        <v>11</v>
      </c>
      <c r="F20" s="40">
        <v>0.01</v>
      </c>
      <c r="G20" s="41">
        <v>0.95</v>
      </c>
      <c r="H20" s="1">
        <v>100</v>
      </c>
      <c r="I20" s="1">
        <v>50</v>
      </c>
      <c r="J20" s="45">
        <f t="shared" si="2"/>
        <v>0.475</v>
      </c>
      <c r="K20" s="45"/>
      <c r="L20" s="45">
        <f t="shared" si="1"/>
        <v>5.225</v>
      </c>
      <c r="M20" s="60"/>
      <c r="N20" s="62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</row>
    <row r="21" spans="1:106" s="3" customFormat="1" ht="12.75">
      <c r="A21" s="20">
        <f t="shared" si="0"/>
        <v>14</v>
      </c>
      <c r="B21" s="36" t="s">
        <v>25</v>
      </c>
      <c r="C21" s="47">
        <v>11849</v>
      </c>
      <c r="D21" s="28" t="s">
        <v>125</v>
      </c>
      <c r="E21" s="42">
        <v>40</v>
      </c>
      <c r="F21" s="40">
        <v>0.01</v>
      </c>
      <c r="G21" s="41">
        <v>1.3</v>
      </c>
      <c r="H21" s="1">
        <v>100</v>
      </c>
      <c r="I21" s="1">
        <v>50</v>
      </c>
      <c r="J21" s="45">
        <f t="shared" si="2"/>
        <v>0.65</v>
      </c>
      <c r="K21" s="45"/>
      <c r="L21" s="45">
        <f t="shared" si="1"/>
        <v>26</v>
      </c>
      <c r="M21" s="60"/>
      <c r="N21" s="62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</row>
    <row r="22" spans="1:106" s="3" customFormat="1" ht="12.75">
      <c r="A22" s="20">
        <f t="shared" si="0"/>
        <v>15</v>
      </c>
      <c r="B22" s="36" t="s">
        <v>26</v>
      </c>
      <c r="C22" s="47">
        <v>11850</v>
      </c>
      <c r="D22" s="28" t="s">
        <v>125</v>
      </c>
      <c r="E22" s="42">
        <v>216</v>
      </c>
      <c r="F22" s="40">
        <v>0.01</v>
      </c>
      <c r="G22" s="41">
        <v>2.05</v>
      </c>
      <c r="H22" s="1">
        <v>100</v>
      </c>
      <c r="I22" s="1">
        <v>50</v>
      </c>
      <c r="J22" s="45">
        <f t="shared" si="2"/>
        <v>1.025</v>
      </c>
      <c r="K22" s="45"/>
      <c r="L22" s="45">
        <f t="shared" si="1"/>
        <v>221.39999999999998</v>
      </c>
      <c r="M22" s="60"/>
      <c r="N22" s="62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</row>
    <row r="23" spans="1:106" s="3" customFormat="1" ht="12.75">
      <c r="A23" s="20">
        <f t="shared" si="0"/>
        <v>16</v>
      </c>
      <c r="B23" s="36" t="s">
        <v>27</v>
      </c>
      <c r="C23" s="47">
        <v>11851</v>
      </c>
      <c r="D23" s="28" t="s">
        <v>125</v>
      </c>
      <c r="E23" s="42">
        <v>47</v>
      </c>
      <c r="F23" s="40">
        <v>0.01</v>
      </c>
      <c r="G23" s="41">
        <v>2.1</v>
      </c>
      <c r="H23" s="1">
        <v>100</v>
      </c>
      <c r="I23" s="1">
        <v>50</v>
      </c>
      <c r="J23" s="45">
        <f t="shared" si="2"/>
        <v>1.05</v>
      </c>
      <c r="K23" s="45"/>
      <c r="L23" s="45">
        <f t="shared" si="1"/>
        <v>49.35</v>
      </c>
      <c r="M23" s="60"/>
      <c r="N23" s="62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</row>
    <row r="24" spans="1:106" s="3" customFormat="1" ht="12.75">
      <c r="A24" s="20">
        <f t="shared" si="0"/>
        <v>17</v>
      </c>
      <c r="B24" s="36" t="s">
        <v>28</v>
      </c>
      <c r="C24" s="47">
        <v>11852</v>
      </c>
      <c r="D24" s="28" t="s">
        <v>125</v>
      </c>
      <c r="E24" s="42">
        <v>165</v>
      </c>
      <c r="F24" s="40">
        <v>0.01</v>
      </c>
      <c r="G24" s="41">
        <v>1.75</v>
      </c>
      <c r="H24" s="1">
        <v>100</v>
      </c>
      <c r="I24" s="1">
        <v>50</v>
      </c>
      <c r="J24" s="45">
        <f t="shared" si="2"/>
        <v>0.875</v>
      </c>
      <c r="K24" s="45"/>
      <c r="L24" s="45">
        <f t="shared" si="1"/>
        <v>144.375</v>
      </c>
      <c r="M24" s="60"/>
      <c r="N24" s="62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</row>
    <row r="25" spans="1:106" s="3" customFormat="1" ht="12.75">
      <c r="A25" s="20">
        <f t="shared" si="0"/>
        <v>18</v>
      </c>
      <c r="B25" s="36" t="s">
        <v>29</v>
      </c>
      <c r="C25" s="47">
        <v>11853</v>
      </c>
      <c r="D25" s="28" t="s">
        <v>125</v>
      </c>
      <c r="E25" s="42">
        <v>56</v>
      </c>
      <c r="F25" s="40">
        <v>0.01</v>
      </c>
      <c r="G25" s="41">
        <v>1.8</v>
      </c>
      <c r="H25" s="1">
        <v>100</v>
      </c>
      <c r="I25" s="1">
        <v>50</v>
      </c>
      <c r="J25" s="45">
        <f t="shared" si="2"/>
        <v>0.9</v>
      </c>
      <c r="K25" s="45"/>
      <c r="L25" s="45">
        <f t="shared" si="1"/>
        <v>50.4</v>
      </c>
      <c r="M25" s="60"/>
      <c r="N25" s="62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</row>
    <row r="26" spans="1:106" s="3" customFormat="1" ht="12.75">
      <c r="A26" s="20">
        <f t="shared" si="0"/>
        <v>19</v>
      </c>
      <c r="B26" s="36" t="s">
        <v>30</v>
      </c>
      <c r="C26" s="47">
        <v>11854</v>
      </c>
      <c r="D26" s="28" t="s">
        <v>125</v>
      </c>
      <c r="E26" s="42">
        <v>90</v>
      </c>
      <c r="F26" s="40">
        <v>0.01</v>
      </c>
      <c r="G26" s="41">
        <v>1.65</v>
      </c>
      <c r="H26" s="1">
        <v>100</v>
      </c>
      <c r="I26" s="1">
        <v>50</v>
      </c>
      <c r="J26" s="45">
        <f t="shared" si="2"/>
        <v>0.825</v>
      </c>
      <c r="K26" s="45"/>
      <c r="L26" s="45">
        <f t="shared" si="1"/>
        <v>74.25</v>
      </c>
      <c r="M26" s="60"/>
      <c r="N26" s="62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</row>
    <row r="27" spans="1:106" s="3" customFormat="1" ht="12.75">
      <c r="A27" s="20">
        <f t="shared" si="0"/>
        <v>20</v>
      </c>
      <c r="B27" s="36" t="s">
        <v>31</v>
      </c>
      <c r="C27" s="47">
        <v>11855</v>
      </c>
      <c r="D27" s="28" t="s">
        <v>125</v>
      </c>
      <c r="E27" s="42">
        <v>870</v>
      </c>
      <c r="F27" s="40">
        <v>0.01</v>
      </c>
      <c r="G27" s="41">
        <v>1.67</v>
      </c>
      <c r="H27" s="1">
        <v>100</v>
      </c>
      <c r="I27" s="1">
        <v>50</v>
      </c>
      <c r="J27" s="45">
        <f t="shared" si="2"/>
        <v>0.835</v>
      </c>
      <c r="K27" s="45"/>
      <c r="L27" s="45">
        <f t="shared" si="1"/>
        <v>726.4499999999999</v>
      </c>
      <c r="M27" s="60"/>
      <c r="N27" s="62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</row>
    <row r="28" spans="1:106" s="3" customFormat="1" ht="12.75">
      <c r="A28" s="20">
        <f t="shared" si="0"/>
        <v>21</v>
      </c>
      <c r="B28" s="36" t="s">
        <v>32</v>
      </c>
      <c r="C28" s="47">
        <v>11856</v>
      </c>
      <c r="D28" s="28" t="s">
        <v>125</v>
      </c>
      <c r="E28" s="42">
        <v>775</v>
      </c>
      <c r="F28" s="40">
        <v>0.01</v>
      </c>
      <c r="G28" s="41">
        <v>1.56</v>
      </c>
      <c r="H28" s="1">
        <v>100</v>
      </c>
      <c r="I28" s="1">
        <v>50</v>
      </c>
      <c r="J28" s="45">
        <f t="shared" si="2"/>
        <v>0.78</v>
      </c>
      <c r="K28" s="45"/>
      <c r="L28" s="45">
        <f t="shared" si="1"/>
        <v>604.5</v>
      </c>
      <c r="M28" s="60"/>
      <c r="N28" s="62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</row>
    <row r="29" spans="1:106" s="3" customFormat="1" ht="12.75">
      <c r="A29" s="20">
        <f t="shared" si="0"/>
        <v>22</v>
      </c>
      <c r="B29" s="36" t="s">
        <v>33</v>
      </c>
      <c r="C29" s="47">
        <v>11857</v>
      </c>
      <c r="D29" s="28" t="s">
        <v>125</v>
      </c>
      <c r="E29" s="42">
        <v>328</v>
      </c>
      <c r="F29" s="40">
        <v>0.01</v>
      </c>
      <c r="G29" s="41">
        <v>1.56</v>
      </c>
      <c r="H29" s="1">
        <v>100</v>
      </c>
      <c r="I29" s="1">
        <v>50</v>
      </c>
      <c r="J29" s="45">
        <f t="shared" si="2"/>
        <v>0.78</v>
      </c>
      <c r="K29" s="45"/>
      <c r="L29" s="45">
        <f t="shared" si="1"/>
        <v>255.84</v>
      </c>
      <c r="M29" s="60"/>
      <c r="N29" s="62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</row>
    <row r="30" spans="1:106" s="3" customFormat="1" ht="12.75">
      <c r="A30" s="20">
        <f t="shared" si="0"/>
        <v>23</v>
      </c>
      <c r="B30" s="36" t="s">
        <v>34</v>
      </c>
      <c r="C30" s="47">
        <v>11858</v>
      </c>
      <c r="D30" s="28" t="s">
        <v>125</v>
      </c>
      <c r="E30" s="42">
        <v>80</v>
      </c>
      <c r="F30" s="40">
        <v>0.01</v>
      </c>
      <c r="G30" s="41">
        <v>1.35</v>
      </c>
      <c r="H30" s="1">
        <v>100</v>
      </c>
      <c r="I30" s="1">
        <v>50</v>
      </c>
      <c r="J30" s="45">
        <f t="shared" si="2"/>
        <v>0.675</v>
      </c>
      <c r="K30" s="45"/>
      <c r="L30" s="45">
        <f t="shared" si="1"/>
        <v>54</v>
      </c>
      <c r="M30" s="60"/>
      <c r="N30" s="62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</row>
    <row r="31" spans="1:106" s="3" customFormat="1" ht="12.75">
      <c r="A31" s="20">
        <f t="shared" si="0"/>
        <v>24</v>
      </c>
      <c r="B31" s="35" t="s">
        <v>35</v>
      </c>
      <c r="C31" s="46">
        <v>11859</v>
      </c>
      <c r="D31" s="28" t="s">
        <v>125</v>
      </c>
      <c r="E31" s="42">
        <v>3</v>
      </c>
      <c r="F31" s="40">
        <v>0.01</v>
      </c>
      <c r="G31" s="41">
        <v>1.47</v>
      </c>
      <c r="H31" s="1">
        <v>100</v>
      </c>
      <c r="I31" s="1">
        <v>50</v>
      </c>
      <c r="J31" s="45">
        <f t="shared" si="2"/>
        <v>0.735</v>
      </c>
      <c r="K31" s="45"/>
      <c r="L31" s="45">
        <f t="shared" si="1"/>
        <v>2.205</v>
      </c>
      <c r="M31" s="60"/>
      <c r="N31" s="62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</row>
    <row r="32" spans="1:106" s="3" customFormat="1" ht="12.75">
      <c r="A32" s="20">
        <f t="shared" si="0"/>
        <v>25</v>
      </c>
      <c r="B32" s="36" t="s">
        <v>36</v>
      </c>
      <c r="C32" s="47">
        <v>11860</v>
      </c>
      <c r="D32" s="28" t="s">
        <v>125</v>
      </c>
      <c r="E32" s="42">
        <v>15</v>
      </c>
      <c r="F32" s="40">
        <v>0.01</v>
      </c>
      <c r="G32" s="41">
        <v>1.47</v>
      </c>
      <c r="H32" s="1">
        <v>100</v>
      </c>
      <c r="I32" s="1">
        <v>50</v>
      </c>
      <c r="J32" s="45">
        <f t="shared" si="2"/>
        <v>0.735</v>
      </c>
      <c r="K32" s="45"/>
      <c r="L32" s="45">
        <f t="shared" si="1"/>
        <v>11.025</v>
      </c>
      <c r="M32" s="60"/>
      <c r="N32" s="62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</row>
    <row r="33" spans="1:106" s="3" customFormat="1" ht="12.75">
      <c r="A33" s="20">
        <f t="shared" si="0"/>
        <v>26</v>
      </c>
      <c r="B33" s="36" t="s">
        <v>37</v>
      </c>
      <c r="C33" s="47">
        <v>11861</v>
      </c>
      <c r="D33" s="28" t="s">
        <v>125</v>
      </c>
      <c r="E33" s="42">
        <v>205</v>
      </c>
      <c r="F33" s="40">
        <v>0.01</v>
      </c>
      <c r="G33" s="41">
        <v>2.6</v>
      </c>
      <c r="H33" s="1">
        <v>100</v>
      </c>
      <c r="I33" s="1">
        <v>50</v>
      </c>
      <c r="J33" s="45">
        <f t="shared" si="2"/>
        <v>1.3</v>
      </c>
      <c r="K33" s="45"/>
      <c r="L33" s="45">
        <f t="shared" si="1"/>
        <v>266.5</v>
      </c>
      <c r="M33" s="60"/>
      <c r="N33" s="62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</row>
    <row r="34" spans="1:106" s="3" customFormat="1" ht="12.75">
      <c r="A34" s="20">
        <f t="shared" si="0"/>
        <v>27</v>
      </c>
      <c r="B34" s="36" t="s">
        <v>38</v>
      </c>
      <c r="C34" s="47">
        <v>11864</v>
      </c>
      <c r="D34" s="28" t="s">
        <v>125</v>
      </c>
      <c r="E34" s="42">
        <v>362</v>
      </c>
      <c r="F34" s="40">
        <v>0.01</v>
      </c>
      <c r="G34" s="41">
        <v>2.1</v>
      </c>
      <c r="H34" s="1">
        <v>100</v>
      </c>
      <c r="I34" s="1">
        <v>50</v>
      </c>
      <c r="J34" s="45">
        <f t="shared" si="2"/>
        <v>1.05</v>
      </c>
      <c r="K34" s="45"/>
      <c r="L34" s="45">
        <f t="shared" si="1"/>
        <v>380.1</v>
      </c>
      <c r="M34" s="60"/>
      <c r="N34" s="62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</row>
    <row r="35" spans="1:106" s="3" customFormat="1" ht="12.75">
      <c r="A35" s="20">
        <f t="shared" si="0"/>
        <v>28</v>
      </c>
      <c r="B35" s="36" t="s">
        <v>39</v>
      </c>
      <c r="C35" s="47">
        <v>11865</v>
      </c>
      <c r="D35" s="28" t="s">
        <v>125</v>
      </c>
      <c r="E35" s="42">
        <v>10</v>
      </c>
      <c r="F35" s="40">
        <v>0.01</v>
      </c>
      <c r="G35" s="41">
        <v>1.95</v>
      </c>
      <c r="H35" s="1">
        <v>100</v>
      </c>
      <c r="I35" s="1">
        <v>50</v>
      </c>
      <c r="J35" s="45">
        <f t="shared" si="2"/>
        <v>0.975</v>
      </c>
      <c r="K35" s="45"/>
      <c r="L35" s="45">
        <f t="shared" si="1"/>
        <v>9.75</v>
      </c>
      <c r="M35" s="60"/>
      <c r="N35" s="62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</row>
    <row r="36" spans="1:106" s="3" customFormat="1" ht="12.75">
      <c r="A36" s="20">
        <f t="shared" si="0"/>
        <v>29</v>
      </c>
      <c r="B36" s="36" t="s">
        <v>40</v>
      </c>
      <c r="C36" s="47">
        <v>11866</v>
      </c>
      <c r="D36" s="28" t="s">
        <v>125</v>
      </c>
      <c r="E36" s="42">
        <v>195</v>
      </c>
      <c r="F36" s="40">
        <v>0.01</v>
      </c>
      <c r="G36" s="41">
        <v>2</v>
      </c>
      <c r="H36" s="1">
        <v>100</v>
      </c>
      <c r="I36" s="1">
        <v>50</v>
      </c>
      <c r="J36" s="45">
        <f t="shared" si="2"/>
        <v>1</v>
      </c>
      <c r="K36" s="45"/>
      <c r="L36" s="45">
        <f t="shared" si="1"/>
        <v>195</v>
      </c>
      <c r="M36" s="60"/>
      <c r="N36" s="62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</row>
    <row r="37" spans="1:106" s="3" customFormat="1" ht="12.75">
      <c r="A37" s="20">
        <f t="shared" si="0"/>
        <v>30</v>
      </c>
      <c r="B37" s="36" t="s">
        <v>41</v>
      </c>
      <c r="C37" s="47">
        <v>11867</v>
      </c>
      <c r="D37" s="28" t="s">
        <v>125</v>
      </c>
      <c r="E37" s="42">
        <v>36</v>
      </c>
      <c r="F37" s="40">
        <v>0.01</v>
      </c>
      <c r="G37" s="41">
        <v>2</v>
      </c>
      <c r="H37" s="1">
        <v>100</v>
      </c>
      <c r="I37" s="1">
        <v>50</v>
      </c>
      <c r="J37" s="45">
        <f t="shared" si="2"/>
        <v>1</v>
      </c>
      <c r="K37" s="45"/>
      <c r="L37" s="45">
        <f t="shared" si="1"/>
        <v>36</v>
      </c>
      <c r="M37" s="60"/>
      <c r="N37" s="62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</row>
    <row r="38" spans="1:106" s="3" customFormat="1" ht="12.75">
      <c r="A38" s="20">
        <f t="shared" si="0"/>
        <v>31</v>
      </c>
      <c r="B38" s="36" t="s">
        <v>42</v>
      </c>
      <c r="C38" s="47">
        <v>11871</v>
      </c>
      <c r="D38" s="28" t="s">
        <v>125</v>
      </c>
      <c r="E38" s="42">
        <v>67</v>
      </c>
      <c r="F38" s="40">
        <v>0.01</v>
      </c>
      <c r="G38" s="41">
        <v>2.8</v>
      </c>
      <c r="H38" s="1">
        <v>100</v>
      </c>
      <c r="I38" s="1">
        <v>50</v>
      </c>
      <c r="J38" s="45">
        <f t="shared" si="2"/>
        <v>1.4</v>
      </c>
      <c r="K38" s="45"/>
      <c r="L38" s="45">
        <f t="shared" si="1"/>
        <v>93.8</v>
      </c>
      <c r="M38" s="60"/>
      <c r="N38" s="62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</row>
    <row r="39" spans="1:106" s="3" customFormat="1" ht="12.75">
      <c r="A39" s="20">
        <f t="shared" si="0"/>
        <v>32</v>
      </c>
      <c r="B39" s="36" t="s">
        <v>43</v>
      </c>
      <c r="C39" s="47">
        <v>11874</v>
      </c>
      <c r="D39" s="28" t="s">
        <v>125</v>
      </c>
      <c r="E39" s="42">
        <v>225</v>
      </c>
      <c r="F39" s="40">
        <v>0.01</v>
      </c>
      <c r="G39" s="41">
        <v>2.1</v>
      </c>
      <c r="H39" s="1">
        <v>100</v>
      </c>
      <c r="I39" s="1">
        <v>50</v>
      </c>
      <c r="J39" s="45">
        <f t="shared" si="2"/>
        <v>1.05</v>
      </c>
      <c r="K39" s="45"/>
      <c r="L39" s="45">
        <f t="shared" si="1"/>
        <v>236.25</v>
      </c>
      <c r="M39" s="60"/>
      <c r="N39" s="62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</row>
    <row r="40" spans="1:106" s="3" customFormat="1" ht="12.75">
      <c r="A40" s="20">
        <f t="shared" si="0"/>
        <v>33</v>
      </c>
      <c r="B40" s="36" t="s">
        <v>44</v>
      </c>
      <c r="C40" s="47">
        <v>11875</v>
      </c>
      <c r="D40" s="28" t="s">
        <v>125</v>
      </c>
      <c r="E40" s="42">
        <v>53</v>
      </c>
      <c r="F40" s="40">
        <v>0.01</v>
      </c>
      <c r="G40" s="41">
        <v>2.1</v>
      </c>
      <c r="H40" s="1">
        <v>100</v>
      </c>
      <c r="I40" s="1">
        <v>50</v>
      </c>
      <c r="J40" s="45">
        <f t="shared" si="2"/>
        <v>1.05</v>
      </c>
      <c r="K40" s="45"/>
      <c r="L40" s="45">
        <f t="shared" si="1"/>
        <v>55.650000000000006</v>
      </c>
      <c r="M40" s="60"/>
      <c r="N40" s="62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</row>
    <row r="41" spans="1:106" s="3" customFormat="1" ht="12.75">
      <c r="A41" s="20">
        <f t="shared" si="0"/>
        <v>34</v>
      </c>
      <c r="B41" s="36" t="s">
        <v>45</v>
      </c>
      <c r="C41" s="47">
        <v>11877</v>
      </c>
      <c r="D41" s="28" t="s">
        <v>125</v>
      </c>
      <c r="E41" s="42">
        <v>20</v>
      </c>
      <c r="F41" s="40">
        <v>0.01</v>
      </c>
      <c r="G41" s="41">
        <v>54</v>
      </c>
      <c r="H41" s="1">
        <v>100</v>
      </c>
      <c r="I41" s="1">
        <v>50</v>
      </c>
      <c r="J41" s="45">
        <f t="shared" si="2"/>
        <v>27</v>
      </c>
      <c r="K41" s="45"/>
      <c r="L41" s="45">
        <f t="shared" si="1"/>
        <v>540</v>
      </c>
      <c r="M41" s="60"/>
      <c r="N41" s="62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</row>
    <row r="42" spans="1:106" s="3" customFormat="1" ht="12.75">
      <c r="A42" s="20">
        <f t="shared" si="0"/>
        <v>35</v>
      </c>
      <c r="B42" s="36" t="s">
        <v>46</v>
      </c>
      <c r="C42" s="47">
        <v>11878</v>
      </c>
      <c r="D42" s="28" t="s">
        <v>125</v>
      </c>
      <c r="E42" s="42">
        <v>260</v>
      </c>
      <c r="F42" s="40">
        <v>0.01</v>
      </c>
      <c r="G42" s="41">
        <v>3.6</v>
      </c>
      <c r="H42" s="1">
        <v>100</v>
      </c>
      <c r="I42" s="1">
        <v>50</v>
      </c>
      <c r="J42" s="45">
        <f t="shared" si="2"/>
        <v>1.8</v>
      </c>
      <c r="K42" s="45"/>
      <c r="L42" s="45">
        <f t="shared" si="1"/>
        <v>468</v>
      </c>
      <c r="M42" s="60"/>
      <c r="N42" s="62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</row>
    <row r="43" spans="1:106" s="3" customFormat="1" ht="12.75">
      <c r="A43" s="20">
        <f t="shared" si="0"/>
        <v>36</v>
      </c>
      <c r="B43" s="36" t="s">
        <v>47</v>
      </c>
      <c r="C43" s="47">
        <v>11879</v>
      </c>
      <c r="D43" s="28" t="s">
        <v>125</v>
      </c>
      <c r="E43" s="42">
        <v>140</v>
      </c>
      <c r="F43" s="40">
        <v>0.01</v>
      </c>
      <c r="G43" s="41">
        <v>4.5</v>
      </c>
      <c r="H43" s="1">
        <v>100</v>
      </c>
      <c r="I43" s="1">
        <v>50</v>
      </c>
      <c r="J43" s="45">
        <f t="shared" si="2"/>
        <v>2.25</v>
      </c>
      <c r="K43" s="45"/>
      <c r="L43" s="45">
        <f t="shared" si="1"/>
        <v>315</v>
      </c>
      <c r="M43" s="60"/>
      <c r="N43" s="62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</row>
    <row r="44" spans="1:106" s="3" customFormat="1" ht="12.75">
      <c r="A44" s="20">
        <f t="shared" si="0"/>
        <v>37</v>
      </c>
      <c r="B44" s="36" t="s">
        <v>48</v>
      </c>
      <c r="C44" s="47">
        <v>11880</v>
      </c>
      <c r="D44" s="28" t="s">
        <v>125</v>
      </c>
      <c r="E44" s="42">
        <v>20</v>
      </c>
      <c r="F44" s="40">
        <v>0.01</v>
      </c>
      <c r="G44" s="41">
        <v>5.4</v>
      </c>
      <c r="H44" s="1">
        <v>100</v>
      </c>
      <c r="I44" s="1">
        <v>50</v>
      </c>
      <c r="J44" s="45">
        <f t="shared" si="2"/>
        <v>2.7</v>
      </c>
      <c r="K44" s="45"/>
      <c r="L44" s="45">
        <f t="shared" si="1"/>
        <v>54</v>
      </c>
      <c r="M44" s="60"/>
      <c r="N44" s="62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</row>
    <row r="45" spans="1:106" s="3" customFormat="1" ht="12.75">
      <c r="A45" s="20">
        <f t="shared" si="0"/>
        <v>38</v>
      </c>
      <c r="B45" s="36" t="s">
        <v>49</v>
      </c>
      <c r="C45" s="47">
        <v>11881</v>
      </c>
      <c r="D45" s="28" t="s">
        <v>125</v>
      </c>
      <c r="E45" s="42">
        <v>80</v>
      </c>
      <c r="F45" s="40">
        <v>0.01</v>
      </c>
      <c r="G45" s="41">
        <v>4.5</v>
      </c>
      <c r="H45" s="1">
        <v>100</v>
      </c>
      <c r="I45" s="1">
        <v>50</v>
      </c>
      <c r="J45" s="45">
        <f t="shared" si="2"/>
        <v>2.25</v>
      </c>
      <c r="K45" s="45"/>
      <c r="L45" s="45">
        <f t="shared" si="1"/>
        <v>180</v>
      </c>
      <c r="M45" s="60"/>
      <c r="N45" s="62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</row>
    <row r="46" spans="1:106" s="3" customFormat="1" ht="12.75">
      <c r="A46" s="20">
        <f t="shared" si="0"/>
        <v>39</v>
      </c>
      <c r="B46" s="36" t="s">
        <v>50</v>
      </c>
      <c r="C46" s="47">
        <v>11887</v>
      </c>
      <c r="D46" s="28" t="s">
        <v>125</v>
      </c>
      <c r="E46" s="42">
        <v>25</v>
      </c>
      <c r="F46" s="40">
        <v>0.01</v>
      </c>
      <c r="G46" s="41">
        <v>2.7</v>
      </c>
      <c r="H46" s="1">
        <v>100</v>
      </c>
      <c r="I46" s="1">
        <v>50</v>
      </c>
      <c r="J46" s="45">
        <f t="shared" si="2"/>
        <v>1.35</v>
      </c>
      <c r="K46" s="45"/>
      <c r="L46" s="45">
        <f t="shared" si="1"/>
        <v>33.75</v>
      </c>
      <c r="M46" s="60"/>
      <c r="N46" s="62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</row>
    <row r="47" spans="1:106" s="3" customFormat="1" ht="12.75">
      <c r="A47" s="20">
        <f t="shared" si="0"/>
        <v>40</v>
      </c>
      <c r="B47" s="36" t="s">
        <v>51</v>
      </c>
      <c r="C47" s="47">
        <v>11888</v>
      </c>
      <c r="D47" s="28" t="s">
        <v>125</v>
      </c>
      <c r="E47" s="42">
        <v>380</v>
      </c>
      <c r="F47" s="40">
        <v>0.01</v>
      </c>
      <c r="G47" s="41">
        <v>6</v>
      </c>
      <c r="H47" s="1">
        <v>100</v>
      </c>
      <c r="I47" s="1">
        <v>50</v>
      </c>
      <c r="J47" s="45">
        <f t="shared" si="2"/>
        <v>3</v>
      </c>
      <c r="K47" s="45"/>
      <c r="L47" s="45">
        <f t="shared" si="1"/>
        <v>1140</v>
      </c>
      <c r="M47" s="60"/>
      <c r="N47" s="62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</row>
    <row r="48" spans="1:106" s="3" customFormat="1" ht="12.75">
      <c r="A48" s="20">
        <f t="shared" si="0"/>
        <v>41</v>
      </c>
      <c r="B48" s="35" t="s">
        <v>52</v>
      </c>
      <c r="C48" s="46">
        <v>11892</v>
      </c>
      <c r="D48" s="28" t="s">
        <v>125</v>
      </c>
      <c r="E48" s="43">
        <v>20</v>
      </c>
      <c r="F48" s="39">
        <v>0.01</v>
      </c>
      <c r="G48" s="44">
        <v>8</v>
      </c>
      <c r="H48" s="1">
        <v>100</v>
      </c>
      <c r="I48" s="1">
        <v>50</v>
      </c>
      <c r="J48" s="45">
        <f t="shared" si="2"/>
        <v>4</v>
      </c>
      <c r="K48" s="45"/>
      <c r="L48" s="45">
        <f t="shared" si="1"/>
        <v>80</v>
      </c>
      <c r="M48" s="60"/>
      <c r="N48" s="62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</row>
    <row r="49" spans="1:106" s="3" customFormat="1" ht="12.75">
      <c r="A49" s="20">
        <f t="shared" si="0"/>
        <v>42</v>
      </c>
      <c r="B49" s="36" t="s">
        <v>53</v>
      </c>
      <c r="C49" s="47">
        <v>11889</v>
      </c>
      <c r="D49" s="28" t="s">
        <v>125</v>
      </c>
      <c r="E49" s="42">
        <v>70</v>
      </c>
      <c r="F49" s="40">
        <v>0.01</v>
      </c>
      <c r="G49" s="41">
        <v>7.2</v>
      </c>
      <c r="H49" s="1">
        <v>100</v>
      </c>
      <c r="I49" s="1">
        <v>50</v>
      </c>
      <c r="J49" s="45">
        <f t="shared" si="2"/>
        <v>3.6</v>
      </c>
      <c r="K49" s="45"/>
      <c r="L49" s="45">
        <f aca="true" t="shared" si="3" ref="L49:L64">E49*J49</f>
        <v>252</v>
      </c>
      <c r="M49" s="60"/>
      <c r="N49" s="62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</row>
    <row r="50" spans="1:106" s="3" customFormat="1" ht="12.75">
      <c r="A50" s="20">
        <f t="shared" si="0"/>
        <v>43</v>
      </c>
      <c r="B50" s="36" t="s">
        <v>54</v>
      </c>
      <c r="C50" s="47">
        <v>11890</v>
      </c>
      <c r="D50" s="28" t="s">
        <v>125</v>
      </c>
      <c r="E50" s="42">
        <v>130</v>
      </c>
      <c r="F50" s="40">
        <v>0.01</v>
      </c>
      <c r="G50" s="41">
        <v>7.2</v>
      </c>
      <c r="H50" s="1">
        <v>100</v>
      </c>
      <c r="I50" s="1">
        <v>50</v>
      </c>
      <c r="J50" s="45">
        <f aca="true" t="shared" si="4" ref="J50:J64">G50*(100-I50)/100</f>
        <v>3.6</v>
      </c>
      <c r="K50" s="45"/>
      <c r="L50" s="45">
        <f t="shared" si="3"/>
        <v>468</v>
      </c>
      <c r="M50" s="60"/>
      <c r="N50" s="62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</row>
    <row r="51" spans="1:106" s="3" customFormat="1" ht="12.75">
      <c r="A51" s="20">
        <f t="shared" si="0"/>
        <v>44</v>
      </c>
      <c r="B51" s="36" t="s">
        <v>55</v>
      </c>
      <c r="C51" s="47">
        <v>11891</v>
      </c>
      <c r="D51" s="28" t="s">
        <v>125</v>
      </c>
      <c r="E51" s="42">
        <v>65</v>
      </c>
      <c r="F51" s="40">
        <v>0.01</v>
      </c>
      <c r="G51" s="41">
        <v>8</v>
      </c>
      <c r="H51" s="1">
        <v>100</v>
      </c>
      <c r="I51" s="1">
        <v>50</v>
      </c>
      <c r="J51" s="45">
        <f t="shared" si="4"/>
        <v>4</v>
      </c>
      <c r="K51" s="45"/>
      <c r="L51" s="45">
        <f t="shared" si="3"/>
        <v>260</v>
      </c>
      <c r="M51" s="60"/>
      <c r="N51" s="62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</row>
    <row r="52" spans="1:106" s="3" customFormat="1" ht="12.75">
      <c r="A52" s="20">
        <f t="shared" si="0"/>
        <v>45</v>
      </c>
      <c r="B52" s="36" t="s">
        <v>56</v>
      </c>
      <c r="C52" s="47">
        <v>11893</v>
      </c>
      <c r="D52" s="28" t="s">
        <v>125</v>
      </c>
      <c r="E52" s="42">
        <v>90</v>
      </c>
      <c r="F52" s="40">
        <v>0.01</v>
      </c>
      <c r="G52" s="41">
        <v>4.5</v>
      </c>
      <c r="H52" s="1">
        <v>100</v>
      </c>
      <c r="I52" s="1">
        <v>50</v>
      </c>
      <c r="J52" s="45">
        <f t="shared" si="4"/>
        <v>2.25</v>
      </c>
      <c r="K52" s="45"/>
      <c r="L52" s="45">
        <f t="shared" si="3"/>
        <v>202.5</v>
      </c>
      <c r="M52" s="60"/>
      <c r="N52" s="62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</row>
    <row r="53" spans="1:106" s="3" customFormat="1" ht="12.75">
      <c r="A53" s="20">
        <f t="shared" si="0"/>
        <v>46</v>
      </c>
      <c r="B53" s="36" t="s">
        <v>57</v>
      </c>
      <c r="C53" s="47">
        <v>11894</v>
      </c>
      <c r="D53" s="28" t="s">
        <v>125</v>
      </c>
      <c r="E53" s="42">
        <v>120</v>
      </c>
      <c r="F53" s="40">
        <v>0.01</v>
      </c>
      <c r="G53" s="41">
        <v>4.7</v>
      </c>
      <c r="H53" s="1">
        <v>100</v>
      </c>
      <c r="I53" s="1">
        <v>50</v>
      </c>
      <c r="J53" s="45">
        <f t="shared" si="4"/>
        <v>2.35</v>
      </c>
      <c r="K53" s="45"/>
      <c r="L53" s="45">
        <f t="shared" si="3"/>
        <v>282</v>
      </c>
      <c r="M53" s="60"/>
      <c r="N53" s="62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</row>
    <row r="54" spans="1:106" s="3" customFormat="1" ht="12.75">
      <c r="A54" s="20">
        <f t="shared" si="0"/>
        <v>47</v>
      </c>
      <c r="B54" s="36" t="s">
        <v>58</v>
      </c>
      <c r="C54" s="47">
        <v>11895</v>
      </c>
      <c r="D54" s="28" t="s">
        <v>125</v>
      </c>
      <c r="E54" s="42">
        <v>40</v>
      </c>
      <c r="F54" s="40">
        <v>0.01</v>
      </c>
      <c r="G54" s="41">
        <v>2.43</v>
      </c>
      <c r="H54" s="1">
        <v>100</v>
      </c>
      <c r="I54" s="1">
        <v>50</v>
      </c>
      <c r="J54" s="45">
        <f t="shared" si="4"/>
        <v>1.215</v>
      </c>
      <c r="K54" s="45"/>
      <c r="L54" s="45">
        <f t="shared" si="3"/>
        <v>48.6</v>
      </c>
      <c r="M54" s="60"/>
      <c r="N54" s="62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</row>
    <row r="55" spans="1:106" s="3" customFormat="1" ht="12.75">
      <c r="A55" s="20">
        <f t="shared" si="0"/>
        <v>48</v>
      </c>
      <c r="B55" s="36" t="s">
        <v>59</v>
      </c>
      <c r="C55" s="47">
        <v>11896</v>
      </c>
      <c r="D55" s="28" t="s">
        <v>125</v>
      </c>
      <c r="E55" s="42">
        <v>200</v>
      </c>
      <c r="F55" s="40">
        <v>0.01</v>
      </c>
      <c r="G55" s="41">
        <v>2.43</v>
      </c>
      <c r="H55" s="1">
        <v>100</v>
      </c>
      <c r="I55" s="1">
        <v>50</v>
      </c>
      <c r="J55" s="45">
        <f t="shared" si="4"/>
        <v>1.215</v>
      </c>
      <c r="K55" s="45"/>
      <c r="L55" s="45">
        <f t="shared" si="3"/>
        <v>243.00000000000003</v>
      </c>
      <c r="M55" s="60"/>
      <c r="N55" s="62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</row>
    <row r="56" spans="1:106" s="3" customFormat="1" ht="12.75">
      <c r="A56" s="20">
        <f t="shared" si="0"/>
        <v>49</v>
      </c>
      <c r="B56" s="36" t="s">
        <v>60</v>
      </c>
      <c r="C56" s="47">
        <v>11898</v>
      </c>
      <c r="D56" s="28" t="s">
        <v>125</v>
      </c>
      <c r="E56" s="42">
        <v>280</v>
      </c>
      <c r="F56" s="40">
        <v>0.01</v>
      </c>
      <c r="G56" s="41">
        <v>35</v>
      </c>
      <c r="H56" s="1">
        <v>100</v>
      </c>
      <c r="I56" s="1">
        <v>50</v>
      </c>
      <c r="J56" s="45">
        <f t="shared" si="4"/>
        <v>17.5</v>
      </c>
      <c r="K56" s="45"/>
      <c r="L56" s="45">
        <f t="shared" si="3"/>
        <v>4900</v>
      </c>
      <c r="M56" s="60"/>
      <c r="N56" s="62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</row>
    <row r="57" spans="1:106" s="3" customFormat="1" ht="12.75">
      <c r="A57" s="20">
        <f t="shared" si="0"/>
        <v>50</v>
      </c>
      <c r="B57" s="36" t="s">
        <v>61</v>
      </c>
      <c r="C57" s="47">
        <v>11899</v>
      </c>
      <c r="D57" s="28" t="s">
        <v>125</v>
      </c>
      <c r="E57" s="42">
        <v>200</v>
      </c>
      <c r="F57" s="40">
        <v>0.01</v>
      </c>
      <c r="G57" s="41">
        <v>11.7</v>
      </c>
      <c r="H57" s="1">
        <v>100</v>
      </c>
      <c r="I57" s="1">
        <v>50</v>
      </c>
      <c r="J57" s="45">
        <f t="shared" si="4"/>
        <v>5.85</v>
      </c>
      <c r="K57" s="45"/>
      <c r="L57" s="45">
        <f t="shared" si="3"/>
        <v>1170</v>
      </c>
      <c r="M57" s="60"/>
      <c r="N57" s="62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</row>
    <row r="58" spans="1:106" s="3" customFormat="1" ht="12.75">
      <c r="A58" s="20">
        <f t="shared" si="0"/>
        <v>51</v>
      </c>
      <c r="B58" s="36" t="s">
        <v>62</v>
      </c>
      <c r="C58" s="47">
        <v>11900</v>
      </c>
      <c r="D58" s="28" t="s">
        <v>125</v>
      </c>
      <c r="E58" s="42">
        <v>160</v>
      </c>
      <c r="F58" s="40">
        <v>0.01</v>
      </c>
      <c r="G58" s="41">
        <v>11.7</v>
      </c>
      <c r="H58" s="1">
        <v>100</v>
      </c>
      <c r="I58" s="1">
        <v>50</v>
      </c>
      <c r="J58" s="45">
        <f t="shared" si="4"/>
        <v>5.85</v>
      </c>
      <c r="K58" s="45"/>
      <c r="L58" s="45">
        <f t="shared" si="3"/>
        <v>936</v>
      </c>
      <c r="M58" s="60"/>
      <c r="N58" s="62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</row>
    <row r="59" spans="1:106" s="3" customFormat="1" ht="12.75">
      <c r="A59" s="20">
        <f t="shared" si="0"/>
        <v>52</v>
      </c>
      <c r="B59" s="36" t="s">
        <v>63</v>
      </c>
      <c r="C59" s="47">
        <v>11839</v>
      </c>
      <c r="D59" s="28" t="s">
        <v>125</v>
      </c>
      <c r="E59" s="42">
        <v>240</v>
      </c>
      <c r="F59" s="40">
        <v>0.01</v>
      </c>
      <c r="G59" s="41">
        <v>1.2</v>
      </c>
      <c r="H59" s="1">
        <v>100</v>
      </c>
      <c r="I59" s="1">
        <v>50</v>
      </c>
      <c r="J59" s="45">
        <f t="shared" si="4"/>
        <v>0.6</v>
      </c>
      <c r="K59" s="45"/>
      <c r="L59" s="45">
        <f t="shared" si="3"/>
        <v>144</v>
      </c>
      <c r="M59" s="60"/>
      <c r="N59" s="62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</row>
    <row r="60" spans="1:106" s="3" customFormat="1" ht="12.75">
      <c r="A60" s="20">
        <f t="shared" si="0"/>
        <v>53</v>
      </c>
      <c r="B60" s="36" t="s">
        <v>64</v>
      </c>
      <c r="C60" s="47">
        <v>11840</v>
      </c>
      <c r="D60" s="28" t="s">
        <v>125</v>
      </c>
      <c r="E60" s="42">
        <v>680</v>
      </c>
      <c r="F60" s="40">
        <v>0.01</v>
      </c>
      <c r="G60" s="41">
        <v>1.2</v>
      </c>
      <c r="H60" s="1">
        <v>100</v>
      </c>
      <c r="I60" s="1">
        <v>50</v>
      </c>
      <c r="J60" s="45">
        <f t="shared" si="4"/>
        <v>0.6</v>
      </c>
      <c r="K60" s="45"/>
      <c r="L60" s="45">
        <f t="shared" si="3"/>
        <v>408</v>
      </c>
      <c r="M60" s="60"/>
      <c r="N60" s="62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</row>
    <row r="61" spans="1:106" s="3" customFormat="1" ht="12.75">
      <c r="A61" s="20">
        <f t="shared" si="0"/>
        <v>54</v>
      </c>
      <c r="B61" s="36" t="s">
        <v>65</v>
      </c>
      <c r="C61" s="47">
        <v>11876</v>
      </c>
      <c r="D61" s="28" t="s">
        <v>125</v>
      </c>
      <c r="E61" s="42">
        <v>24</v>
      </c>
      <c r="F61" s="40">
        <v>0.01</v>
      </c>
      <c r="G61" s="41">
        <v>1.35</v>
      </c>
      <c r="H61" s="1">
        <v>100</v>
      </c>
      <c r="I61" s="1">
        <v>50</v>
      </c>
      <c r="J61" s="45">
        <f t="shared" si="4"/>
        <v>0.675</v>
      </c>
      <c r="K61" s="45"/>
      <c r="L61" s="45">
        <f t="shared" si="3"/>
        <v>16.200000000000003</v>
      </c>
      <c r="M61" s="60"/>
      <c r="N61" s="62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</row>
    <row r="62" spans="1:106" s="3" customFormat="1" ht="12.75">
      <c r="A62" s="20">
        <f t="shared" si="0"/>
        <v>55</v>
      </c>
      <c r="B62" s="36" t="s">
        <v>66</v>
      </c>
      <c r="C62" s="47">
        <v>11885</v>
      </c>
      <c r="D62" s="28" t="s">
        <v>125</v>
      </c>
      <c r="E62" s="42">
        <v>100</v>
      </c>
      <c r="F62" s="40">
        <v>0.01</v>
      </c>
      <c r="G62" s="41">
        <v>2.5</v>
      </c>
      <c r="H62" s="1">
        <v>100</v>
      </c>
      <c r="I62" s="1">
        <v>50</v>
      </c>
      <c r="J62" s="45">
        <f t="shared" si="4"/>
        <v>1.25</v>
      </c>
      <c r="K62" s="45"/>
      <c r="L62" s="45">
        <f t="shared" si="3"/>
        <v>125</v>
      </c>
      <c r="M62" s="60"/>
      <c r="N62" s="62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</row>
    <row r="63" spans="1:106" s="3" customFormat="1" ht="12.75">
      <c r="A63" s="20">
        <f t="shared" si="0"/>
        <v>56</v>
      </c>
      <c r="B63" s="36" t="s">
        <v>67</v>
      </c>
      <c r="C63" s="47">
        <v>11886</v>
      </c>
      <c r="D63" s="28" t="s">
        <v>125</v>
      </c>
      <c r="E63" s="42">
        <v>247</v>
      </c>
      <c r="F63" s="40">
        <v>0.01</v>
      </c>
      <c r="G63" s="41">
        <v>2.5</v>
      </c>
      <c r="H63" s="1">
        <v>100</v>
      </c>
      <c r="I63" s="1">
        <v>50</v>
      </c>
      <c r="J63" s="45">
        <f t="shared" si="4"/>
        <v>1.25</v>
      </c>
      <c r="K63" s="45"/>
      <c r="L63" s="45">
        <f t="shared" si="3"/>
        <v>308.75</v>
      </c>
      <c r="M63" s="60"/>
      <c r="N63" s="62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</row>
    <row r="64" spans="1:106" s="3" customFormat="1" ht="12.75">
      <c r="A64" s="20">
        <f t="shared" si="0"/>
        <v>57</v>
      </c>
      <c r="B64" s="36" t="s">
        <v>68</v>
      </c>
      <c r="C64" s="47">
        <v>11897</v>
      </c>
      <c r="D64" s="28" t="s">
        <v>125</v>
      </c>
      <c r="E64" s="42">
        <v>300</v>
      </c>
      <c r="F64" s="40">
        <v>0.01</v>
      </c>
      <c r="G64" s="41">
        <v>1.58</v>
      </c>
      <c r="H64" s="1">
        <v>100</v>
      </c>
      <c r="I64" s="1">
        <v>50</v>
      </c>
      <c r="J64" s="45">
        <f t="shared" si="4"/>
        <v>0.79</v>
      </c>
      <c r="K64" s="45"/>
      <c r="L64" s="45">
        <f t="shared" si="3"/>
        <v>237</v>
      </c>
      <c r="M64" s="60"/>
      <c r="N64" s="62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</row>
    <row r="65" spans="1:106" s="3" customFormat="1" ht="12.75">
      <c r="A65" s="20">
        <f t="shared" si="0"/>
        <v>58</v>
      </c>
      <c r="B65" s="36" t="s">
        <v>69</v>
      </c>
      <c r="C65" s="47">
        <v>11919</v>
      </c>
      <c r="D65" s="28" t="s">
        <v>125</v>
      </c>
      <c r="E65" s="42">
        <v>4</v>
      </c>
      <c r="F65" s="40">
        <v>0.01</v>
      </c>
      <c r="G65" s="41">
        <v>6.3</v>
      </c>
      <c r="H65" s="1">
        <v>100</v>
      </c>
      <c r="I65" s="1">
        <v>50</v>
      </c>
      <c r="J65" s="45">
        <f aca="true" t="shared" si="5" ref="J65:J118">G65*(100-I65)/100</f>
        <v>3.15</v>
      </c>
      <c r="K65" s="45"/>
      <c r="L65" s="45">
        <f aca="true" t="shared" si="6" ref="L65:L116">E65*J65</f>
        <v>12.6</v>
      </c>
      <c r="M65" s="60"/>
      <c r="N65" s="62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</row>
    <row r="66" spans="1:106" s="3" customFormat="1" ht="12.75">
      <c r="A66" s="20">
        <f t="shared" si="0"/>
        <v>59</v>
      </c>
      <c r="B66" s="36" t="s">
        <v>70</v>
      </c>
      <c r="C66" s="47">
        <v>11920</v>
      </c>
      <c r="D66" s="28" t="s">
        <v>125</v>
      </c>
      <c r="E66" s="42">
        <v>65</v>
      </c>
      <c r="F66" s="40">
        <v>0.01</v>
      </c>
      <c r="G66" s="41">
        <v>0.5</v>
      </c>
      <c r="H66" s="1">
        <v>100</v>
      </c>
      <c r="I66" s="1">
        <v>50</v>
      </c>
      <c r="J66" s="45">
        <f t="shared" si="5"/>
        <v>0.25</v>
      </c>
      <c r="K66" s="45"/>
      <c r="L66" s="45">
        <f t="shared" si="6"/>
        <v>16.25</v>
      </c>
      <c r="M66" s="60"/>
      <c r="N66" s="62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</row>
    <row r="67" spans="1:106" s="3" customFormat="1" ht="12.75">
      <c r="A67" s="20">
        <f t="shared" si="0"/>
        <v>60</v>
      </c>
      <c r="B67" s="36" t="s">
        <v>71</v>
      </c>
      <c r="C67" s="47">
        <v>11923</v>
      </c>
      <c r="D67" s="28" t="s">
        <v>125</v>
      </c>
      <c r="E67" s="42">
        <v>10</v>
      </c>
      <c r="F67" s="40">
        <v>0.01</v>
      </c>
      <c r="G67" s="41">
        <v>1.5</v>
      </c>
      <c r="H67" s="1">
        <v>100</v>
      </c>
      <c r="I67" s="1">
        <v>50</v>
      </c>
      <c r="J67" s="45">
        <f t="shared" si="5"/>
        <v>0.75</v>
      </c>
      <c r="K67" s="45"/>
      <c r="L67" s="45">
        <f t="shared" si="6"/>
        <v>7.5</v>
      </c>
      <c r="M67" s="60"/>
      <c r="N67" s="62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</row>
    <row r="68" spans="1:106" s="3" customFormat="1" ht="12.75">
      <c r="A68" s="20">
        <f t="shared" si="0"/>
        <v>61</v>
      </c>
      <c r="B68" s="36" t="s">
        <v>72</v>
      </c>
      <c r="C68" s="47">
        <v>11924</v>
      </c>
      <c r="D68" s="28" t="s">
        <v>125</v>
      </c>
      <c r="E68" s="42">
        <v>77</v>
      </c>
      <c r="F68" s="40">
        <v>0.01</v>
      </c>
      <c r="G68" s="41">
        <v>1.5</v>
      </c>
      <c r="H68" s="1">
        <v>100</v>
      </c>
      <c r="I68" s="1">
        <v>50</v>
      </c>
      <c r="J68" s="45">
        <f t="shared" si="5"/>
        <v>0.75</v>
      </c>
      <c r="K68" s="45"/>
      <c r="L68" s="45">
        <f t="shared" si="6"/>
        <v>57.75</v>
      </c>
      <c r="M68" s="60"/>
      <c r="N68" s="62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</row>
    <row r="69" spans="1:106" s="3" customFormat="1" ht="12.75">
      <c r="A69" s="20">
        <f t="shared" si="0"/>
        <v>62</v>
      </c>
      <c r="B69" s="36" t="s">
        <v>73</v>
      </c>
      <c r="C69" s="47">
        <v>11925</v>
      </c>
      <c r="D69" s="28" t="s">
        <v>125</v>
      </c>
      <c r="E69" s="42">
        <v>72</v>
      </c>
      <c r="F69" s="40">
        <v>0.02</v>
      </c>
      <c r="G69" s="41">
        <v>1.6</v>
      </c>
      <c r="H69" s="1">
        <v>100</v>
      </c>
      <c r="I69" s="1">
        <v>50</v>
      </c>
      <c r="J69" s="45">
        <f t="shared" si="5"/>
        <v>0.8</v>
      </c>
      <c r="K69" s="45"/>
      <c r="L69" s="45">
        <f t="shared" si="6"/>
        <v>57.6</v>
      </c>
      <c r="M69" s="60"/>
      <c r="N69" s="62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</row>
    <row r="70" spans="1:106" s="3" customFormat="1" ht="12.75">
      <c r="A70" s="20">
        <f t="shared" si="0"/>
        <v>63</v>
      </c>
      <c r="B70" s="36" t="s">
        <v>74</v>
      </c>
      <c r="C70" s="47">
        <v>11926</v>
      </c>
      <c r="D70" s="28" t="s">
        <v>125</v>
      </c>
      <c r="E70" s="42">
        <v>71</v>
      </c>
      <c r="F70" s="40">
        <v>0.05</v>
      </c>
      <c r="G70" s="41">
        <v>2</v>
      </c>
      <c r="H70" s="1">
        <v>100</v>
      </c>
      <c r="I70" s="1">
        <v>50</v>
      </c>
      <c r="J70" s="45">
        <f t="shared" si="5"/>
        <v>1</v>
      </c>
      <c r="K70" s="45"/>
      <c r="L70" s="45">
        <f t="shared" si="6"/>
        <v>71</v>
      </c>
      <c r="M70" s="60"/>
      <c r="N70" s="62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</row>
    <row r="71" spans="1:106" s="3" customFormat="1" ht="12.75">
      <c r="A71" s="20">
        <f t="shared" si="0"/>
        <v>64</v>
      </c>
      <c r="B71" s="36" t="s">
        <v>75</v>
      </c>
      <c r="C71" s="47">
        <v>11927</v>
      </c>
      <c r="D71" s="28" t="s">
        <v>125</v>
      </c>
      <c r="E71" s="42">
        <v>40</v>
      </c>
      <c r="F71" s="40">
        <v>0.17</v>
      </c>
      <c r="G71" s="41">
        <v>2.5</v>
      </c>
      <c r="H71" s="1">
        <v>100</v>
      </c>
      <c r="I71" s="1">
        <v>50</v>
      </c>
      <c r="J71" s="45">
        <f t="shared" si="5"/>
        <v>1.25</v>
      </c>
      <c r="K71" s="45"/>
      <c r="L71" s="45">
        <f t="shared" si="6"/>
        <v>50</v>
      </c>
      <c r="M71" s="60"/>
      <c r="N71" s="62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</row>
    <row r="72" spans="1:106" s="3" customFormat="1" ht="12.75">
      <c r="A72" s="20">
        <f t="shared" si="0"/>
        <v>65</v>
      </c>
      <c r="B72" s="36" t="s">
        <v>76</v>
      </c>
      <c r="C72" s="47">
        <v>11929</v>
      </c>
      <c r="D72" s="28" t="s">
        <v>125</v>
      </c>
      <c r="E72" s="42">
        <v>4</v>
      </c>
      <c r="F72" s="40">
        <v>0.01</v>
      </c>
      <c r="G72" s="41">
        <v>2.4</v>
      </c>
      <c r="H72" s="1">
        <v>100</v>
      </c>
      <c r="I72" s="1">
        <v>50</v>
      </c>
      <c r="J72" s="45">
        <f t="shared" si="5"/>
        <v>1.2</v>
      </c>
      <c r="K72" s="45"/>
      <c r="L72" s="45">
        <f t="shared" si="6"/>
        <v>4.8</v>
      </c>
      <c r="M72" s="60"/>
      <c r="N72" s="62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</row>
    <row r="73" spans="1:106" s="3" customFormat="1" ht="12.75">
      <c r="A73" s="20">
        <f t="shared" si="0"/>
        <v>66</v>
      </c>
      <c r="B73" s="36" t="s">
        <v>77</v>
      </c>
      <c r="C73" s="47">
        <v>11931</v>
      </c>
      <c r="D73" s="28" t="s">
        <v>125</v>
      </c>
      <c r="E73" s="42">
        <v>1060</v>
      </c>
      <c r="F73" s="40">
        <v>0.01</v>
      </c>
      <c r="G73" s="41">
        <v>37</v>
      </c>
      <c r="H73" s="1">
        <v>100</v>
      </c>
      <c r="I73" s="1">
        <v>50</v>
      </c>
      <c r="J73" s="45">
        <f t="shared" si="5"/>
        <v>18.5</v>
      </c>
      <c r="K73" s="45"/>
      <c r="L73" s="45">
        <f t="shared" si="6"/>
        <v>19610</v>
      </c>
      <c r="M73" s="60"/>
      <c r="N73" s="62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</row>
    <row r="74" spans="1:106" s="3" customFormat="1" ht="12.75">
      <c r="A74" s="20">
        <f aca="true" t="shared" si="7" ref="A74:A125">1+A73</f>
        <v>67</v>
      </c>
      <c r="B74" s="36" t="s">
        <v>78</v>
      </c>
      <c r="C74" s="47">
        <v>11933</v>
      </c>
      <c r="D74" s="28" t="s">
        <v>125</v>
      </c>
      <c r="E74" s="42">
        <v>30</v>
      </c>
      <c r="F74" s="40">
        <v>0.01</v>
      </c>
      <c r="G74" s="41">
        <v>3.6</v>
      </c>
      <c r="H74" s="1">
        <v>100</v>
      </c>
      <c r="I74" s="1">
        <v>50</v>
      </c>
      <c r="J74" s="45">
        <f t="shared" si="5"/>
        <v>1.8</v>
      </c>
      <c r="K74" s="45"/>
      <c r="L74" s="45">
        <f t="shared" si="6"/>
        <v>54</v>
      </c>
      <c r="M74" s="60"/>
      <c r="N74" s="62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</row>
    <row r="75" spans="1:106" s="3" customFormat="1" ht="12.75">
      <c r="A75" s="20">
        <f t="shared" si="7"/>
        <v>68</v>
      </c>
      <c r="B75" s="36" t="s">
        <v>79</v>
      </c>
      <c r="C75" s="47">
        <v>11936</v>
      </c>
      <c r="D75" s="28" t="s">
        <v>125</v>
      </c>
      <c r="E75" s="42">
        <v>140</v>
      </c>
      <c r="F75" s="40">
        <v>0.01</v>
      </c>
      <c r="G75" s="41">
        <v>26.4</v>
      </c>
      <c r="H75" s="1">
        <v>100</v>
      </c>
      <c r="I75" s="1">
        <v>50</v>
      </c>
      <c r="J75" s="45">
        <f t="shared" si="5"/>
        <v>13.2</v>
      </c>
      <c r="K75" s="45"/>
      <c r="L75" s="45">
        <f t="shared" si="6"/>
        <v>1848</v>
      </c>
      <c r="M75" s="60"/>
      <c r="N75" s="62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</row>
    <row r="76" spans="1:106" s="3" customFormat="1" ht="12.75">
      <c r="A76" s="20">
        <f t="shared" si="7"/>
        <v>69</v>
      </c>
      <c r="B76" s="36" t="s">
        <v>80</v>
      </c>
      <c r="C76" s="47">
        <v>11937</v>
      </c>
      <c r="D76" s="28" t="s">
        <v>125</v>
      </c>
      <c r="E76" s="42">
        <v>30</v>
      </c>
      <c r="F76" s="40">
        <v>0.01</v>
      </c>
      <c r="G76" s="41">
        <v>28</v>
      </c>
      <c r="H76" s="1">
        <v>100</v>
      </c>
      <c r="I76" s="1">
        <v>50</v>
      </c>
      <c r="J76" s="45">
        <f t="shared" si="5"/>
        <v>14</v>
      </c>
      <c r="K76" s="45"/>
      <c r="L76" s="45">
        <f t="shared" si="6"/>
        <v>420</v>
      </c>
      <c r="M76" s="60"/>
      <c r="N76" s="62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</row>
    <row r="77" spans="1:106" s="3" customFormat="1" ht="12.75">
      <c r="A77" s="20">
        <f t="shared" si="7"/>
        <v>70</v>
      </c>
      <c r="B77" s="36" t="s">
        <v>81</v>
      </c>
      <c r="C77" s="47">
        <v>11938</v>
      </c>
      <c r="D77" s="28" t="s">
        <v>125</v>
      </c>
      <c r="E77" s="42">
        <v>140</v>
      </c>
      <c r="F77" s="40">
        <v>0.01</v>
      </c>
      <c r="G77" s="41">
        <v>19.2</v>
      </c>
      <c r="H77" s="1">
        <v>100</v>
      </c>
      <c r="I77" s="1">
        <v>50</v>
      </c>
      <c r="J77" s="45">
        <f t="shared" si="5"/>
        <v>9.6</v>
      </c>
      <c r="K77" s="45"/>
      <c r="L77" s="45">
        <f t="shared" si="6"/>
        <v>1344</v>
      </c>
      <c r="M77" s="60"/>
      <c r="N77" s="62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</row>
    <row r="78" spans="1:106" s="3" customFormat="1" ht="12.75">
      <c r="A78" s="20">
        <f t="shared" si="7"/>
        <v>71</v>
      </c>
      <c r="B78" s="36" t="s">
        <v>82</v>
      </c>
      <c r="C78" s="47">
        <v>11939</v>
      </c>
      <c r="D78" s="28" t="s">
        <v>125</v>
      </c>
      <c r="E78" s="42">
        <v>40</v>
      </c>
      <c r="F78" s="40">
        <v>0.01</v>
      </c>
      <c r="G78" s="41">
        <v>38</v>
      </c>
      <c r="H78" s="1">
        <v>100</v>
      </c>
      <c r="I78" s="1">
        <v>50</v>
      </c>
      <c r="J78" s="45">
        <f t="shared" si="5"/>
        <v>19</v>
      </c>
      <c r="K78" s="45"/>
      <c r="L78" s="45">
        <f t="shared" si="6"/>
        <v>760</v>
      </c>
      <c r="M78" s="60"/>
      <c r="N78" s="62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</row>
    <row r="79" spans="1:106" s="3" customFormat="1" ht="12.75">
      <c r="A79" s="20">
        <f t="shared" si="7"/>
        <v>72</v>
      </c>
      <c r="B79" s="36" t="s">
        <v>83</v>
      </c>
      <c r="C79" s="47">
        <v>11940</v>
      </c>
      <c r="D79" s="28" t="s">
        <v>125</v>
      </c>
      <c r="E79" s="42">
        <v>85</v>
      </c>
      <c r="F79" s="40">
        <v>0.01</v>
      </c>
      <c r="G79" s="41">
        <v>21.6</v>
      </c>
      <c r="H79" s="1">
        <v>100</v>
      </c>
      <c r="I79" s="1">
        <v>50</v>
      </c>
      <c r="J79" s="45">
        <f t="shared" si="5"/>
        <v>10.8</v>
      </c>
      <c r="K79" s="45"/>
      <c r="L79" s="45">
        <f t="shared" si="6"/>
        <v>918.0000000000001</v>
      </c>
      <c r="M79" s="60"/>
      <c r="N79" s="62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</row>
    <row r="80" spans="1:106" s="3" customFormat="1" ht="12.75">
      <c r="A80" s="20">
        <f t="shared" si="7"/>
        <v>73</v>
      </c>
      <c r="B80" s="36" t="s">
        <v>84</v>
      </c>
      <c r="C80" s="47">
        <v>11960</v>
      </c>
      <c r="D80" s="28" t="s">
        <v>125</v>
      </c>
      <c r="E80" s="42">
        <v>80</v>
      </c>
      <c r="F80" s="40">
        <v>0.01</v>
      </c>
      <c r="G80" s="41">
        <v>4.2</v>
      </c>
      <c r="H80" s="1">
        <v>100</v>
      </c>
      <c r="I80" s="1">
        <v>50</v>
      </c>
      <c r="J80" s="45">
        <f t="shared" si="5"/>
        <v>2.1</v>
      </c>
      <c r="K80" s="45"/>
      <c r="L80" s="45">
        <f t="shared" si="6"/>
        <v>168</v>
      </c>
      <c r="M80" s="60"/>
      <c r="N80" s="62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</row>
    <row r="81" spans="1:106" s="3" customFormat="1" ht="12.75">
      <c r="A81" s="20">
        <f t="shared" si="7"/>
        <v>74</v>
      </c>
      <c r="B81" s="36" t="s">
        <v>85</v>
      </c>
      <c r="C81" s="47">
        <v>11961</v>
      </c>
      <c r="D81" s="28" t="s">
        <v>125</v>
      </c>
      <c r="E81" s="42">
        <v>75</v>
      </c>
      <c r="F81" s="40">
        <v>0.01</v>
      </c>
      <c r="G81" s="41">
        <v>5.3</v>
      </c>
      <c r="H81" s="1">
        <v>100</v>
      </c>
      <c r="I81" s="1">
        <v>50</v>
      </c>
      <c r="J81" s="45">
        <f t="shared" si="5"/>
        <v>2.65</v>
      </c>
      <c r="K81" s="45"/>
      <c r="L81" s="45">
        <f t="shared" si="6"/>
        <v>198.75</v>
      </c>
      <c r="M81" s="60"/>
      <c r="N81" s="62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</row>
    <row r="82" spans="1:106" s="3" customFormat="1" ht="12.75">
      <c r="A82" s="20">
        <f t="shared" si="7"/>
        <v>75</v>
      </c>
      <c r="B82" s="36" t="s">
        <v>86</v>
      </c>
      <c r="C82" s="47">
        <v>11962</v>
      </c>
      <c r="D82" s="28" t="s">
        <v>125</v>
      </c>
      <c r="E82" s="42">
        <v>175</v>
      </c>
      <c r="F82" s="40">
        <v>0.01</v>
      </c>
      <c r="G82" s="41">
        <v>10.8</v>
      </c>
      <c r="H82" s="1">
        <v>100</v>
      </c>
      <c r="I82" s="1">
        <v>50</v>
      </c>
      <c r="J82" s="45">
        <f t="shared" si="5"/>
        <v>5.4</v>
      </c>
      <c r="K82" s="45"/>
      <c r="L82" s="45">
        <f t="shared" si="6"/>
        <v>945.0000000000001</v>
      </c>
      <c r="M82" s="60"/>
      <c r="N82" s="62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</row>
    <row r="83" spans="1:106" s="3" customFormat="1" ht="12.75">
      <c r="A83" s="20">
        <f t="shared" si="7"/>
        <v>76</v>
      </c>
      <c r="B83" s="36" t="s">
        <v>87</v>
      </c>
      <c r="C83" s="47">
        <v>11964</v>
      </c>
      <c r="D83" s="28" t="s">
        <v>125</v>
      </c>
      <c r="E83" s="42">
        <v>100</v>
      </c>
      <c r="F83" s="40">
        <v>0.01</v>
      </c>
      <c r="G83" s="41">
        <v>9.6</v>
      </c>
      <c r="H83" s="1">
        <v>100</v>
      </c>
      <c r="I83" s="1">
        <v>50</v>
      </c>
      <c r="J83" s="45">
        <f t="shared" si="5"/>
        <v>4.8</v>
      </c>
      <c r="K83" s="45"/>
      <c r="L83" s="45">
        <f t="shared" si="6"/>
        <v>480</v>
      </c>
      <c r="M83" s="60"/>
      <c r="N83" s="62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</row>
    <row r="84" spans="1:106" s="3" customFormat="1" ht="12.75">
      <c r="A84" s="20">
        <f t="shared" si="7"/>
        <v>77</v>
      </c>
      <c r="B84" s="36" t="s">
        <v>88</v>
      </c>
      <c r="C84" s="47">
        <v>11965</v>
      </c>
      <c r="D84" s="28" t="s">
        <v>125</v>
      </c>
      <c r="E84" s="42">
        <v>100</v>
      </c>
      <c r="F84" s="40">
        <v>0.01</v>
      </c>
      <c r="G84" s="41">
        <v>10.8</v>
      </c>
      <c r="H84" s="1">
        <v>100</v>
      </c>
      <c r="I84" s="1">
        <v>50</v>
      </c>
      <c r="J84" s="45">
        <f t="shared" si="5"/>
        <v>5.4</v>
      </c>
      <c r="K84" s="45"/>
      <c r="L84" s="45">
        <f t="shared" si="6"/>
        <v>540</v>
      </c>
      <c r="M84" s="60"/>
      <c r="N84" s="62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</row>
    <row r="85" spans="1:106" s="3" customFormat="1" ht="12.75">
      <c r="A85" s="20">
        <f t="shared" si="7"/>
        <v>78</v>
      </c>
      <c r="B85" s="36" t="s">
        <v>89</v>
      </c>
      <c r="C85" s="47">
        <v>11966</v>
      </c>
      <c r="D85" s="28" t="s">
        <v>125</v>
      </c>
      <c r="E85" s="42">
        <v>55</v>
      </c>
      <c r="F85" s="40">
        <v>0.01</v>
      </c>
      <c r="G85" s="41">
        <v>6.3</v>
      </c>
      <c r="H85" s="1">
        <v>100</v>
      </c>
      <c r="I85" s="1">
        <v>50</v>
      </c>
      <c r="J85" s="45">
        <f t="shared" si="5"/>
        <v>3.15</v>
      </c>
      <c r="K85" s="45"/>
      <c r="L85" s="45">
        <f t="shared" si="6"/>
        <v>173.25</v>
      </c>
      <c r="M85" s="60"/>
      <c r="N85" s="62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</row>
    <row r="86" spans="1:106" s="3" customFormat="1" ht="12.75">
      <c r="A86" s="20">
        <f t="shared" si="7"/>
        <v>79</v>
      </c>
      <c r="B86" s="36" t="s">
        <v>90</v>
      </c>
      <c r="C86" s="47">
        <v>11967</v>
      </c>
      <c r="D86" s="28" t="s">
        <v>125</v>
      </c>
      <c r="E86" s="42">
        <v>50</v>
      </c>
      <c r="F86" s="40">
        <v>0.01</v>
      </c>
      <c r="G86" s="41">
        <v>4.8</v>
      </c>
      <c r="H86" s="1">
        <v>100</v>
      </c>
      <c r="I86" s="1">
        <v>50</v>
      </c>
      <c r="J86" s="45">
        <f t="shared" si="5"/>
        <v>2.4</v>
      </c>
      <c r="K86" s="45"/>
      <c r="L86" s="45">
        <f t="shared" si="6"/>
        <v>120</v>
      </c>
      <c r="M86" s="60"/>
      <c r="N86" s="62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</row>
    <row r="87" spans="1:106" s="3" customFormat="1" ht="12.75">
      <c r="A87" s="20">
        <f t="shared" si="7"/>
        <v>80</v>
      </c>
      <c r="B87" s="36" t="s">
        <v>91</v>
      </c>
      <c r="C87" s="47">
        <v>11968</v>
      </c>
      <c r="D87" s="28" t="s">
        <v>125</v>
      </c>
      <c r="E87" s="42">
        <v>20</v>
      </c>
      <c r="F87" s="40">
        <v>0.01</v>
      </c>
      <c r="G87" s="41">
        <v>4.6</v>
      </c>
      <c r="H87" s="1">
        <v>100</v>
      </c>
      <c r="I87" s="1">
        <v>50</v>
      </c>
      <c r="J87" s="45">
        <f t="shared" si="5"/>
        <v>2.3</v>
      </c>
      <c r="K87" s="45"/>
      <c r="L87" s="45">
        <f t="shared" si="6"/>
        <v>46</v>
      </c>
      <c r="M87" s="60"/>
      <c r="N87" s="62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</row>
    <row r="88" spans="1:106" s="3" customFormat="1" ht="12.75">
      <c r="A88" s="20">
        <f t="shared" si="7"/>
        <v>81</v>
      </c>
      <c r="B88" s="36" t="s">
        <v>92</v>
      </c>
      <c r="C88" s="47">
        <v>11969</v>
      </c>
      <c r="D88" s="28" t="s">
        <v>125</v>
      </c>
      <c r="E88" s="42">
        <v>70</v>
      </c>
      <c r="F88" s="40">
        <v>0.01</v>
      </c>
      <c r="G88" s="41">
        <v>4.6</v>
      </c>
      <c r="H88" s="1">
        <v>100</v>
      </c>
      <c r="I88" s="1">
        <v>50</v>
      </c>
      <c r="J88" s="45">
        <f t="shared" si="5"/>
        <v>2.3</v>
      </c>
      <c r="K88" s="45"/>
      <c r="L88" s="45">
        <f t="shared" si="6"/>
        <v>161</v>
      </c>
      <c r="M88" s="60"/>
      <c r="N88" s="62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</row>
    <row r="89" spans="1:106" s="3" customFormat="1" ht="12.75">
      <c r="A89" s="20">
        <f t="shared" si="7"/>
        <v>82</v>
      </c>
      <c r="B89" s="36" t="s">
        <v>93</v>
      </c>
      <c r="C89" s="47">
        <v>11970</v>
      </c>
      <c r="D89" s="28" t="s">
        <v>125</v>
      </c>
      <c r="E89" s="42">
        <v>40</v>
      </c>
      <c r="F89" s="40">
        <v>0.01</v>
      </c>
      <c r="G89" s="41">
        <v>21</v>
      </c>
      <c r="H89" s="1">
        <v>100</v>
      </c>
      <c r="I89" s="1">
        <v>50</v>
      </c>
      <c r="J89" s="45">
        <f t="shared" si="5"/>
        <v>10.5</v>
      </c>
      <c r="K89" s="45"/>
      <c r="L89" s="45">
        <f t="shared" si="6"/>
        <v>420</v>
      </c>
      <c r="M89" s="60"/>
      <c r="N89" s="62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</row>
    <row r="90" spans="1:106" s="3" customFormat="1" ht="12.75">
      <c r="A90" s="20">
        <f t="shared" si="7"/>
        <v>83</v>
      </c>
      <c r="B90" s="36" t="s">
        <v>94</v>
      </c>
      <c r="C90" s="47">
        <v>11975</v>
      </c>
      <c r="D90" s="28" t="s">
        <v>125</v>
      </c>
      <c r="E90" s="42">
        <v>122</v>
      </c>
      <c r="F90" s="40">
        <v>0.01</v>
      </c>
      <c r="G90" s="41">
        <v>9.3</v>
      </c>
      <c r="H90" s="1">
        <v>100</v>
      </c>
      <c r="I90" s="1">
        <v>50</v>
      </c>
      <c r="J90" s="45">
        <f t="shared" si="5"/>
        <v>4.65</v>
      </c>
      <c r="K90" s="45"/>
      <c r="L90" s="45">
        <f t="shared" si="6"/>
        <v>567.3000000000001</v>
      </c>
      <c r="M90" s="60"/>
      <c r="N90" s="62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</row>
    <row r="91" spans="1:106" s="3" customFormat="1" ht="12.75">
      <c r="A91" s="20">
        <f t="shared" si="7"/>
        <v>84</v>
      </c>
      <c r="B91" s="36" t="s">
        <v>95</v>
      </c>
      <c r="C91" s="47">
        <v>11977</v>
      </c>
      <c r="D91" s="28" t="s">
        <v>125</v>
      </c>
      <c r="E91" s="42">
        <v>80</v>
      </c>
      <c r="F91" s="40">
        <v>0.01</v>
      </c>
      <c r="G91" s="41">
        <v>48</v>
      </c>
      <c r="H91" s="1">
        <v>100</v>
      </c>
      <c r="I91" s="1">
        <v>50</v>
      </c>
      <c r="J91" s="45">
        <f t="shared" si="5"/>
        <v>24</v>
      </c>
      <c r="K91" s="45"/>
      <c r="L91" s="45">
        <f t="shared" si="6"/>
        <v>1920</v>
      </c>
      <c r="M91" s="60"/>
      <c r="N91" s="62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</row>
    <row r="92" spans="1:106" s="3" customFormat="1" ht="12.75">
      <c r="A92" s="20">
        <f t="shared" si="7"/>
        <v>85</v>
      </c>
      <c r="B92" s="36" t="s">
        <v>96</v>
      </c>
      <c r="C92" s="47">
        <v>11978</v>
      </c>
      <c r="D92" s="28" t="s">
        <v>125</v>
      </c>
      <c r="E92" s="42">
        <v>15</v>
      </c>
      <c r="F92" s="40">
        <v>0.01</v>
      </c>
      <c r="G92" s="41">
        <v>13.8</v>
      </c>
      <c r="H92" s="1">
        <v>100</v>
      </c>
      <c r="I92" s="1">
        <v>50</v>
      </c>
      <c r="J92" s="45">
        <f t="shared" si="5"/>
        <v>6.9</v>
      </c>
      <c r="K92" s="45"/>
      <c r="L92" s="45">
        <f t="shared" si="6"/>
        <v>103.5</v>
      </c>
      <c r="M92" s="60"/>
      <c r="N92" s="62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</row>
    <row r="93" spans="1:106" s="3" customFormat="1" ht="12.75">
      <c r="A93" s="20">
        <f t="shared" si="7"/>
        <v>86</v>
      </c>
      <c r="B93" s="36" t="s">
        <v>97</v>
      </c>
      <c r="C93" s="47">
        <v>11983</v>
      </c>
      <c r="D93" s="28" t="s">
        <v>125</v>
      </c>
      <c r="E93" s="42">
        <v>180</v>
      </c>
      <c r="F93" s="40">
        <v>0.01</v>
      </c>
      <c r="G93" s="41">
        <v>12.4</v>
      </c>
      <c r="H93" s="1">
        <v>100</v>
      </c>
      <c r="I93" s="1">
        <v>50</v>
      </c>
      <c r="J93" s="45">
        <f t="shared" si="5"/>
        <v>6.2</v>
      </c>
      <c r="K93" s="45"/>
      <c r="L93" s="45">
        <f t="shared" si="6"/>
        <v>1116</v>
      </c>
      <c r="M93" s="60"/>
      <c r="N93" s="62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</row>
    <row r="94" spans="1:106" s="3" customFormat="1" ht="12.75">
      <c r="A94" s="20">
        <f t="shared" si="7"/>
        <v>87</v>
      </c>
      <c r="B94" s="36" t="s">
        <v>98</v>
      </c>
      <c r="C94" s="47">
        <v>18612</v>
      </c>
      <c r="D94" s="28" t="s">
        <v>125</v>
      </c>
      <c r="E94" s="42">
        <v>100</v>
      </c>
      <c r="F94" s="40">
        <v>0.01</v>
      </c>
      <c r="G94" s="41">
        <v>39.6</v>
      </c>
      <c r="H94" s="1">
        <v>100</v>
      </c>
      <c r="I94" s="1">
        <v>50</v>
      </c>
      <c r="J94" s="45">
        <f t="shared" si="5"/>
        <v>19.8</v>
      </c>
      <c r="K94" s="45"/>
      <c r="L94" s="45">
        <f t="shared" si="6"/>
        <v>1980</v>
      </c>
      <c r="M94" s="60"/>
      <c r="N94" s="62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</row>
    <row r="95" spans="1:106" s="3" customFormat="1" ht="12.75">
      <c r="A95" s="20">
        <f t="shared" si="7"/>
        <v>88</v>
      </c>
      <c r="B95" s="36" t="s">
        <v>99</v>
      </c>
      <c r="C95" s="47">
        <v>47097</v>
      </c>
      <c r="D95" s="28" t="s">
        <v>125</v>
      </c>
      <c r="E95" s="42">
        <v>260</v>
      </c>
      <c r="F95" s="40">
        <v>0.01</v>
      </c>
      <c r="G95" s="41">
        <v>0.65</v>
      </c>
      <c r="H95" s="1">
        <v>100</v>
      </c>
      <c r="I95" s="1">
        <v>50</v>
      </c>
      <c r="J95" s="45">
        <f t="shared" si="5"/>
        <v>0.325</v>
      </c>
      <c r="K95" s="45"/>
      <c r="L95" s="45">
        <f t="shared" si="6"/>
        <v>84.5</v>
      </c>
      <c r="M95" s="60"/>
      <c r="N95" s="62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</row>
    <row r="96" spans="1:106" s="3" customFormat="1" ht="12.75">
      <c r="A96" s="20">
        <f t="shared" si="7"/>
        <v>89</v>
      </c>
      <c r="B96" s="36" t="s">
        <v>100</v>
      </c>
      <c r="C96" s="47">
        <v>47120</v>
      </c>
      <c r="D96" s="28" t="s">
        <v>125</v>
      </c>
      <c r="E96" s="42">
        <v>10</v>
      </c>
      <c r="F96" s="40">
        <v>0.01</v>
      </c>
      <c r="G96" s="41">
        <v>3.2</v>
      </c>
      <c r="H96" s="1">
        <v>100</v>
      </c>
      <c r="I96" s="1">
        <v>50</v>
      </c>
      <c r="J96" s="45">
        <f t="shared" si="5"/>
        <v>1.6</v>
      </c>
      <c r="K96" s="45"/>
      <c r="L96" s="45">
        <f t="shared" si="6"/>
        <v>16</v>
      </c>
      <c r="M96" s="60"/>
      <c r="N96" s="62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</row>
    <row r="97" spans="1:106" s="3" customFormat="1" ht="12.75">
      <c r="A97" s="20">
        <f t="shared" si="7"/>
        <v>90</v>
      </c>
      <c r="B97" s="36" t="s">
        <v>101</v>
      </c>
      <c r="C97" s="47">
        <v>47121</v>
      </c>
      <c r="D97" s="28" t="s">
        <v>125</v>
      </c>
      <c r="E97" s="42">
        <v>77</v>
      </c>
      <c r="F97" s="40">
        <v>0.01</v>
      </c>
      <c r="G97" s="41">
        <v>4.6</v>
      </c>
      <c r="H97" s="1">
        <v>100</v>
      </c>
      <c r="I97" s="1">
        <v>50</v>
      </c>
      <c r="J97" s="45">
        <f t="shared" si="5"/>
        <v>2.3</v>
      </c>
      <c r="K97" s="45"/>
      <c r="L97" s="45">
        <f t="shared" si="6"/>
        <v>177.1</v>
      </c>
      <c r="M97" s="60"/>
      <c r="N97" s="62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</row>
    <row r="98" spans="1:106" s="3" customFormat="1" ht="12.75">
      <c r="A98" s="20">
        <f t="shared" si="7"/>
        <v>91</v>
      </c>
      <c r="B98" s="36" t="s">
        <v>102</v>
      </c>
      <c r="C98" s="47">
        <v>47123</v>
      </c>
      <c r="D98" s="28" t="s">
        <v>125</v>
      </c>
      <c r="E98" s="42">
        <v>5</v>
      </c>
      <c r="F98" s="40">
        <v>0.01</v>
      </c>
      <c r="G98" s="41">
        <v>2.1</v>
      </c>
      <c r="H98" s="1">
        <v>100</v>
      </c>
      <c r="I98" s="1">
        <v>50</v>
      </c>
      <c r="J98" s="45">
        <f t="shared" si="5"/>
        <v>1.05</v>
      </c>
      <c r="K98" s="45"/>
      <c r="L98" s="45">
        <f t="shared" si="6"/>
        <v>5.25</v>
      </c>
      <c r="M98" s="60"/>
      <c r="N98" s="62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</row>
    <row r="99" spans="1:106" s="3" customFormat="1" ht="12.75">
      <c r="A99" s="20">
        <f t="shared" si="7"/>
        <v>92</v>
      </c>
      <c r="B99" s="36" t="s">
        <v>103</v>
      </c>
      <c r="C99" s="47">
        <v>47124</v>
      </c>
      <c r="D99" s="28" t="s">
        <v>125</v>
      </c>
      <c r="E99" s="42">
        <v>30</v>
      </c>
      <c r="F99" s="40">
        <v>0.01</v>
      </c>
      <c r="G99" s="41">
        <v>4.8</v>
      </c>
      <c r="H99" s="1">
        <v>100</v>
      </c>
      <c r="I99" s="1">
        <v>50</v>
      </c>
      <c r="J99" s="45">
        <f t="shared" si="5"/>
        <v>2.4</v>
      </c>
      <c r="K99" s="45"/>
      <c r="L99" s="45">
        <f t="shared" si="6"/>
        <v>72</v>
      </c>
      <c r="M99" s="60"/>
      <c r="N99" s="62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</row>
    <row r="100" spans="1:106" s="3" customFormat="1" ht="12.75">
      <c r="A100" s="20">
        <f t="shared" si="7"/>
        <v>93</v>
      </c>
      <c r="B100" s="36" t="s">
        <v>104</v>
      </c>
      <c r="C100" s="47">
        <v>47125</v>
      </c>
      <c r="D100" s="28" t="s">
        <v>125</v>
      </c>
      <c r="E100" s="42">
        <v>78</v>
      </c>
      <c r="F100" s="40">
        <v>0.01</v>
      </c>
      <c r="G100" s="41">
        <v>3.9</v>
      </c>
      <c r="H100" s="1">
        <v>100</v>
      </c>
      <c r="I100" s="1">
        <v>50</v>
      </c>
      <c r="J100" s="45">
        <f t="shared" si="5"/>
        <v>1.95</v>
      </c>
      <c r="K100" s="45"/>
      <c r="L100" s="45">
        <f t="shared" si="6"/>
        <v>152.1</v>
      </c>
      <c r="M100" s="60"/>
      <c r="N100" s="62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</row>
    <row r="101" spans="1:106" s="3" customFormat="1" ht="12.75">
      <c r="A101" s="20">
        <f t="shared" si="7"/>
        <v>94</v>
      </c>
      <c r="B101" s="36" t="s">
        <v>105</v>
      </c>
      <c r="C101" s="47">
        <v>47126</v>
      </c>
      <c r="D101" s="28" t="s">
        <v>125</v>
      </c>
      <c r="E101" s="42">
        <v>48</v>
      </c>
      <c r="F101" s="40">
        <v>0.01</v>
      </c>
      <c r="G101" s="41">
        <v>3.8</v>
      </c>
      <c r="H101" s="1">
        <v>100</v>
      </c>
      <c r="I101" s="1">
        <v>50</v>
      </c>
      <c r="J101" s="45">
        <f t="shared" si="5"/>
        <v>1.9</v>
      </c>
      <c r="K101" s="45"/>
      <c r="L101" s="45">
        <f t="shared" si="6"/>
        <v>91.19999999999999</v>
      </c>
      <c r="M101" s="60"/>
      <c r="N101" s="62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</row>
    <row r="102" spans="1:106" s="3" customFormat="1" ht="12.75">
      <c r="A102" s="20">
        <f t="shared" si="7"/>
        <v>95</v>
      </c>
      <c r="B102" s="36" t="s">
        <v>106</v>
      </c>
      <c r="C102" s="47">
        <v>47127</v>
      </c>
      <c r="D102" s="28" t="s">
        <v>125</v>
      </c>
      <c r="E102" s="42">
        <v>15</v>
      </c>
      <c r="F102" s="40">
        <v>0.01</v>
      </c>
      <c r="G102" s="41">
        <v>3.54</v>
      </c>
      <c r="H102" s="1">
        <v>100</v>
      </c>
      <c r="I102" s="1">
        <v>50</v>
      </c>
      <c r="J102" s="45">
        <f t="shared" si="5"/>
        <v>1.77</v>
      </c>
      <c r="K102" s="45"/>
      <c r="L102" s="45">
        <f t="shared" si="6"/>
        <v>26.55</v>
      </c>
      <c r="M102" s="60"/>
      <c r="N102" s="62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</row>
    <row r="103" spans="1:106" s="3" customFormat="1" ht="12.75">
      <c r="A103" s="20">
        <f t="shared" si="7"/>
        <v>96</v>
      </c>
      <c r="B103" s="36" t="s">
        <v>107</v>
      </c>
      <c r="C103" s="47">
        <v>47128</v>
      </c>
      <c r="D103" s="28" t="s">
        <v>125</v>
      </c>
      <c r="E103" s="42">
        <v>160</v>
      </c>
      <c r="F103" s="40">
        <v>0.01</v>
      </c>
      <c r="G103" s="41">
        <v>3</v>
      </c>
      <c r="H103" s="1">
        <v>100</v>
      </c>
      <c r="I103" s="1">
        <v>50</v>
      </c>
      <c r="J103" s="45">
        <f t="shared" si="5"/>
        <v>1.5</v>
      </c>
      <c r="K103" s="45"/>
      <c r="L103" s="45">
        <f t="shared" si="6"/>
        <v>240</v>
      </c>
      <c r="M103" s="60"/>
      <c r="N103" s="62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</row>
    <row r="104" spans="1:106" s="3" customFormat="1" ht="12.75">
      <c r="A104" s="20">
        <f t="shared" si="7"/>
        <v>97</v>
      </c>
      <c r="B104" s="36" t="s">
        <v>108</v>
      </c>
      <c r="C104" s="47">
        <v>47130</v>
      </c>
      <c r="D104" s="28" t="s">
        <v>125</v>
      </c>
      <c r="E104" s="42">
        <v>160</v>
      </c>
      <c r="F104" s="40">
        <v>0.01</v>
      </c>
      <c r="G104" s="41">
        <v>3.2</v>
      </c>
      <c r="H104" s="1">
        <v>100</v>
      </c>
      <c r="I104" s="1">
        <v>50</v>
      </c>
      <c r="J104" s="45">
        <f t="shared" si="5"/>
        <v>1.6</v>
      </c>
      <c r="K104" s="45"/>
      <c r="L104" s="45">
        <f t="shared" si="6"/>
        <v>256</v>
      </c>
      <c r="M104" s="60"/>
      <c r="N104" s="62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</row>
    <row r="105" spans="1:106" s="3" customFormat="1" ht="12.75">
      <c r="A105" s="20">
        <f t="shared" si="7"/>
        <v>98</v>
      </c>
      <c r="B105" s="36" t="s">
        <v>109</v>
      </c>
      <c r="C105" s="47">
        <v>47131</v>
      </c>
      <c r="D105" s="28" t="s">
        <v>125</v>
      </c>
      <c r="E105" s="42">
        <v>230</v>
      </c>
      <c r="F105" s="40">
        <v>0.01</v>
      </c>
      <c r="G105" s="41">
        <v>3.8</v>
      </c>
      <c r="H105" s="1">
        <v>100</v>
      </c>
      <c r="I105" s="1">
        <v>50</v>
      </c>
      <c r="J105" s="45">
        <f t="shared" si="5"/>
        <v>1.9</v>
      </c>
      <c r="K105" s="45"/>
      <c r="L105" s="45">
        <f t="shared" si="6"/>
        <v>437</v>
      </c>
      <c r="M105" s="60"/>
      <c r="N105" s="62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</row>
    <row r="106" spans="1:106" s="3" customFormat="1" ht="12.75">
      <c r="A106" s="20">
        <f t="shared" si="7"/>
        <v>99</v>
      </c>
      <c r="B106" s="36" t="s">
        <v>110</v>
      </c>
      <c r="C106" s="47">
        <v>47132</v>
      </c>
      <c r="D106" s="28" t="s">
        <v>125</v>
      </c>
      <c r="E106" s="42">
        <v>20</v>
      </c>
      <c r="F106" s="40">
        <v>0.01</v>
      </c>
      <c r="G106" s="41">
        <v>4.1</v>
      </c>
      <c r="H106" s="1">
        <v>100</v>
      </c>
      <c r="I106" s="1">
        <v>50</v>
      </c>
      <c r="J106" s="45">
        <f t="shared" si="5"/>
        <v>2.05</v>
      </c>
      <c r="K106" s="45"/>
      <c r="L106" s="45">
        <f t="shared" si="6"/>
        <v>41</v>
      </c>
      <c r="M106" s="60"/>
      <c r="N106" s="62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</row>
    <row r="107" spans="1:106" s="3" customFormat="1" ht="12.75">
      <c r="A107" s="20">
        <f t="shared" si="7"/>
        <v>100</v>
      </c>
      <c r="B107" s="36" t="s">
        <v>111</v>
      </c>
      <c r="C107" s="47">
        <v>47133</v>
      </c>
      <c r="D107" s="28" t="s">
        <v>125</v>
      </c>
      <c r="E107" s="42">
        <v>190</v>
      </c>
      <c r="F107" s="40">
        <v>0.01</v>
      </c>
      <c r="G107" s="41">
        <v>12.5</v>
      </c>
      <c r="H107" s="1">
        <v>100</v>
      </c>
      <c r="I107" s="1">
        <v>50</v>
      </c>
      <c r="J107" s="45">
        <f t="shared" si="5"/>
        <v>6.25</v>
      </c>
      <c r="K107" s="45"/>
      <c r="L107" s="45">
        <f t="shared" si="6"/>
        <v>1187.5</v>
      </c>
      <c r="M107" s="60"/>
      <c r="N107" s="62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</row>
    <row r="108" spans="1:106" s="3" customFormat="1" ht="12.75">
      <c r="A108" s="20">
        <f t="shared" si="7"/>
        <v>101</v>
      </c>
      <c r="B108" s="36" t="s">
        <v>112</v>
      </c>
      <c r="C108" s="47">
        <v>86692</v>
      </c>
      <c r="D108" s="28" t="s">
        <v>125</v>
      </c>
      <c r="E108" s="42">
        <v>178</v>
      </c>
      <c r="F108" s="40">
        <v>0.01</v>
      </c>
      <c r="G108" s="41">
        <v>4.2</v>
      </c>
      <c r="H108" s="1">
        <v>100</v>
      </c>
      <c r="I108" s="1">
        <v>50</v>
      </c>
      <c r="J108" s="45">
        <f t="shared" si="5"/>
        <v>2.1</v>
      </c>
      <c r="K108" s="45"/>
      <c r="L108" s="45">
        <f t="shared" si="6"/>
        <v>373.8</v>
      </c>
      <c r="M108" s="60"/>
      <c r="N108" s="62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</row>
    <row r="109" spans="1:106" s="3" customFormat="1" ht="12.75">
      <c r="A109" s="20">
        <f t="shared" si="7"/>
        <v>102</v>
      </c>
      <c r="B109" s="36" t="s">
        <v>113</v>
      </c>
      <c r="C109" s="47">
        <v>86701</v>
      </c>
      <c r="D109" s="28" t="s">
        <v>125</v>
      </c>
      <c r="E109" s="42">
        <v>150</v>
      </c>
      <c r="F109" s="40">
        <v>0.01</v>
      </c>
      <c r="G109" s="41">
        <v>4.5</v>
      </c>
      <c r="H109" s="1">
        <v>100</v>
      </c>
      <c r="I109" s="1">
        <v>50</v>
      </c>
      <c r="J109" s="45">
        <f t="shared" si="5"/>
        <v>2.25</v>
      </c>
      <c r="K109" s="45"/>
      <c r="L109" s="45">
        <f t="shared" si="6"/>
        <v>337.5</v>
      </c>
      <c r="M109" s="60"/>
      <c r="N109" s="62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</row>
    <row r="110" spans="1:106" s="3" customFormat="1" ht="12.75">
      <c r="A110" s="20">
        <f t="shared" si="7"/>
        <v>103</v>
      </c>
      <c r="B110" s="36" t="s">
        <v>114</v>
      </c>
      <c r="C110" s="47">
        <v>86703</v>
      </c>
      <c r="D110" s="28" t="s">
        <v>125</v>
      </c>
      <c r="E110" s="42">
        <v>209</v>
      </c>
      <c r="F110" s="40">
        <v>0.01</v>
      </c>
      <c r="G110" s="41">
        <v>4.9</v>
      </c>
      <c r="H110" s="1">
        <v>100</v>
      </c>
      <c r="I110" s="1">
        <v>50</v>
      </c>
      <c r="J110" s="45">
        <f t="shared" si="5"/>
        <v>2.45</v>
      </c>
      <c r="K110" s="45"/>
      <c r="L110" s="45">
        <f t="shared" si="6"/>
        <v>512.0500000000001</v>
      </c>
      <c r="M110" s="60"/>
      <c r="N110" s="62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</row>
    <row r="111" spans="1:106" s="3" customFormat="1" ht="12.75">
      <c r="A111" s="20">
        <f t="shared" si="7"/>
        <v>104</v>
      </c>
      <c r="B111" s="35" t="s">
        <v>115</v>
      </c>
      <c r="C111" s="46">
        <v>86707</v>
      </c>
      <c r="D111" s="28" t="s">
        <v>125</v>
      </c>
      <c r="E111" s="43">
        <v>330</v>
      </c>
      <c r="F111" s="39">
        <v>0.01</v>
      </c>
      <c r="G111" s="44">
        <v>5.2</v>
      </c>
      <c r="H111" s="1">
        <v>100</v>
      </c>
      <c r="I111" s="1">
        <v>50</v>
      </c>
      <c r="J111" s="45">
        <f t="shared" si="5"/>
        <v>2.6</v>
      </c>
      <c r="K111" s="45"/>
      <c r="L111" s="45">
        <f t="shared" si="6"/>
        <v>858</v>
      </c>
      <c r="M111" s="60"/>
      <c r="N111" s="62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</row>
    <row r="112" spans="1:106" s="3" customFormat="1" ht="12.75">
      <c r="A112" s="20">
        <f t="shared" si="7"/>
        <v>105</v>
      </c>
      <c r="B112" s="36" t="s">
        <v>116</v>
      </c>
      <c r="C112" s="47">
        <v>86712</v>
      </c>
      <c r="D112" s="28" t="s">
        <v>125</v>
      </c>
      <c r="E112" s="42">
        <v>190</v>
      </c>
      <c r="F112" s="40">
        <v>0.01</v>
      </c>
      <c r="G112" s="41">
        <v>5.8</v>
      </c>
      <c r="H112" s="1">
        <v>100</v>
      </c>
      <c r="I112" s="1">
        <v>50</v>
      </c>
      <c r="J112" s="45">
        <f t="shared" si="5"/>
        <v>2.9</v>
      </c>
      <c r="K112" s="45"/>
      <c r="L112" s="45">
        <f t="shared" si="6"/>
        <v>551</v>
      </c>
      <c r="M112" s="60"/>
      <c r="N112" s="62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</row>
    <row r="113" spans="1:106" s="3" customFormat="1" ht="12.75">
      <c r="A113" s="20">
        <f t="shared" si="7"/>
        <v>106</v>
      </c>
      <c r="B113" s="36" t="s">
        <v>117</v>
      </c>
      <c r="C113" s="47">
        <v>86717</v>
      </c>
      <c r="D113" s="28" t="s">
        <v>125</v>
      </c>
      <c r="E113" s="42">
        <v>145</v>
      </c>
      <c r="F113" s="40">
        <v>0.01</v>
      </c>
      <c r="G113" s="41">
        <v>1.3</v>
      </c>
      <c r="H113" s="1">
        <v>100</v>
      </c>
      <c r="I113" s="1">
        <v>50</v>
      </c>
      <c r="J113" s="45">
        <f t="shared" si="5"/>
        <v>0.65</v>
      </c>
      <c r="K113" s="45"/>
      <c r="L113" s="45">
        <f t="shared" si="6"/>
        <v>94.25</v>
      </c>
      <c r="M113" s="60"/>
      <c r="N113" s="62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</row>
    <row r="114" spans="1:106" s="3" customFormat="1" ht="12.75">
      <c r="A114" s="20">
        <f t="shared" si="7"/>
        <v>107</v>
      </c>
      <c r="B114" s="36" t="s">
        <v>118</v>
      </c>
      <c r="C114" s="47">
        <v>86723</v>
      </c>
      <c r="D114" s="28" t="s">
        <v>125</v>
      </c>
      <c r="E114" s="42">
        <v>105</v>
      </c>
      <c r="F114" s="40">
        <v>0.01</v>
      </c>
      <c r="G114" s="41">
        <v>1.5</v>
      </c>
      <c r="H114" s="1">
        <v>100</v>
      </c>
      <c r="I114" s="1">
        <v>50</v>
      </c>
      <c r="J114" s="45">
        <f t="shared" si="5"/>
        <v>0.75</v>
      </c>
      <c r="K114" s="45"/>
      <c r="L114" s="45">
        <f t="shared" si="6"/>
        <v>78.75</v>
      </c>
      <c r="M114" s="60"/>
      <c r="N114" s="62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</row>
    <row r="115" spans="1:106" s="3" customFormat="1" ht="12.75">
      <c r="A115" s="20">
        <f t="shared" si="7"/>
        <v>108</v>
      </c>
      <c r="B115" s="36" t="s">
        <v>119</v>
      </c>
      <c r="C115" s="47">
        <v>86728</v>
      </c>
      <c r="D115" s="28" t="s">
        <v>125</v>
      </c>
      <c r="E115" s="42">
        <v>90</v>
      </c>
      <c r="F115" s="40">
        <v>0.01</v>
      </c>
      <c r="G115" s="41">
        <v>2</v>
      </c>
      <c r="H115" s="1">
        <v>100</v>
      </c>
      <c r="I115" s="1">
        <v>50</v>
      </c>
      <c r="J115" s="45">
        <f t="shared" si="5"/>
        <v>1</v>
      </c>
      <c r="K115" s="45"/>
      <c r="L115" s="45">
        <f t="shared" si="6"/>
        <v>90</v>
      </c>
      <c r="M115" s="60"/>
      <c r="N115" s="62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</row>
    <row r="116" spans="1:106" s="3" customFormat="1" ht="12.75">
      <c r="A116" s="20">
        <f t="shared" si="7"/>
        <v>109</v>
      </c>
      <c r="B116" s="36" t="s">
        <v>120</v>
      </c>
      <c r="C116" s="47">
        <v>86731</v>
      </c>
      <c r="D116" s="28" t="s">
        <v>125</v>
      </c>
      <c r="E116" s="42">
        <v>80</v>
      </c>
      <c r="F116" s="40">
        <v>0.01</v>
      </c>
      <c r="G116" s="41">
        <v>2.3</v>
      </c>
      <c r="H116" s="1">
        <v>100</v>
      </c>
      <c r="I116" s="1">
        <v>50</v>
      </c>
      <c r="J116" s="45">
        <f t="shared" si="5"/>
        <v>1.15</v>
      </c>
      <c r="K116" s="45"/>
      <c r="L116" s="45">
        <f t="shared" si="6"/>
        <v>92</v>
      </c>
      <c r="M116" s="60"/>
      <c r="N116" s="62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</row>
    <row r="117" spans="1:106" s="3" customFormat="1" ht="12.75">
      <c r="A117" s="20">
        <f t="shared" si="7"/>
        <v>110</v>
      </c>
      <c r="B117" s="36" t="s">
        <v>121</v>
      </c>
      <c r="C117" s="47">
        <v>86738</v>
      </c>
      <c r="D117" s="28" t="s">
        <v>125</v>
      </c>
      <c r="E117" s="42">
        <v>82</v>
      </c>
      <c r="F117" s="40">
        <v>0.01</v>
      </c>
      <c r="G117" s="41">
        <v>19.5</v>
      </c>
      <c r="H117" s="1">
        <v>100</v>
      </c>
      <c r="I117" s="1">
        <v>50</v>
      </c>
      <c r="J117" s="45">
        <f t="shared" si="5"/>
        <v>9.75</v>
      </c>
      <c r="K117" s="45"/>
      <c r="L117" s="45">
        <f>E117*J117</f>
        <v>799.5</v>
      </c>
      <c r="M117" s="60"/>
      <c r="N117" s="62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</row>
    <row r="118" spans="1:106" s="3" customFormat="1" ht="12.75">
      <c r="A118" s="20">
        <f t="shared" si="7"/>
        <v>111</v>
      </c>
      <c r="B118" s="36" t="s">
        <v>122</v>
      </c>
      <c r="C118" s="47">
        <v>108084</v>
      </c>
      <c r="D118" s="28" t="s">
        <v>125</v>
      </c>
      <c r="E118" s="42">
        <v>916</v>
      </c>
      <c r="F118" s="40">
        <v>0.01</v>
      </c>
      <c r="G118" s="41">
        <v>1.2</v>
      </c>
      <c r="H118" s="1">
        <v>100</v>
      </c>
      <c r="I118" s="1">
        <v>50</v>
      </c>
      <c r="J118" s="45">
        <f t="shared" si="5"/>
        <v>0.6</v>
      </c>
      <c r="K118" s="45"/>
      <c r="L118" s="45">
        <f>E118*J118</f>
        <v>549.6</v>
      </c>
      <c r="M118" s="60"/>
      <c r="N118" s="62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</row>
    <row r="119" spans="1:106" s="3" customFormat="1" ht="12.75">
      <c r="A119" s="20">
        <f t="shared" si="7"/>
        <v>112</v>
      </c>
      <c r="B119" s="36" t="s">
        <v>123</v>
      </c>
      <c r="C119" s="47">
        <v>11979</v>
      </c>
      <c r="D119" s="28" t="s">
        <v>125</v>
      </c>
      <c r="E119" s="42">
        <v>86</v>
      </c>
      <c r="F119" s="40">
        <v>0.01</v>
      </c>
      <c r="G119" s="41">
        <v>1.2</v>
      </c>
      <c r="H119" s="1">
        <v>100</v>
      </c>
      <c r="I119" s="1">
        <v>50</v>
      </c>
      <c r="J119" s="45">
        <f>G119*(100-I119)/100</f>
        <v>0.6</v>
      </c>
      <c r="K119" s="45"/>
      <c r="L119" s="45">
        <f>E119*J119</f>
        <v>51.6</v>
      </c>
      <c r="M119" s="60"/>
      <c r="N119" s="62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</row>
    <row r="120" spans="1:106" s="3" customFormat="1" ht="12.75">
      <c r="A120" s="20">
        <f t="shared" si="7"/>
        <v>113</v>
      </c>
      <c r="B120" s="36" t="s">
        <v>124</v>
      </c>
      <c r="C120" s="47">
        <v>11980</v>
      </c>
      <c r="D120" s="28" t="s">
        <v>125</v>
      </c>
      <c r="E120" s="42">
        <v>50</v>
      </c>
      <c r="F120" s="40">
        <v>0.01</v>
      </c>
      <c r="G120" s="41">
        <v>1.2</v>
      </c>
      <c r="H120" s="1">
        <v>100</v>
      </c>
      <c r="I120" s="1">
        <v>50</v>
      </c>
      <c r="J120" s="45">
        <f>G120*(100-I120)/100</f>
        <v>0.6</v>
      </c>
      <c r="K120" s="45"/>
      <c r="L120" s="45">
        <f>E120*J120</f>
        <v>30</v>
      </c>
      <c r="M120" s="60"/>
      <c r="N120" s="62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</row>
    <row r="121" spans="1:106" s="3" customFormat="1" ht="12.75">
      <c r="A121" s="20">
        <f t="shared" si="7"/>
        <v>114</v>
      </c>
      <c r="B121" s="35" t="s">
        <v>67</v>
      </c>
      <c r="C121" s="46">
        <v>11886</v>
      </c>
      <c r="D121" s="28" t="s">
        <v>125</v>
      </c>
      <c r="E121" s="43">
        <v>240</v>
      </c>
      <c r="F121" s="37">
        <v>0.01</v>
      </c>
      <c r="G121" s="37">
        <v>2.5</v>
      </c>
      <c r="H121" s="1">
        <v>100</v>
      </c>
      <c r="I121" s="1">
        <v>50</v>
      </c>
      <c r="J121" s="45">
        <f>G121*(100-I121)/100</f>
        <v>1.25</v>
      </c>
      <c r="K121" s="45"/>
      <c r="L121" s="45">
        <f>E121*J121</f>
        <v>300</v>
      </c>
      <c r="M121" s="60" t="e">
        <f>F121*(1+#REF!)*E121</f>
        <v>#REF!</v>
      </c>
      <c r="N121" s="62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</row>
    <row r="122" spans="1:13" s="3" customFormat="1" ht="12.75" hidden="1">
      <c r="A122" s="20">
        <f t="shared" si="7"/>
        <v>115</v>
      </c>
      <c r="B122" s="29"/>
      <c r="C122" s="30"/>
      <c r="D122" s="30" t="s">
        <v>11</v>
      </c>
      <c r="E122" s="31"/>
      <c r="F122" s="32"/>
      <c r="G122" s="32"/>
      <c r="H122" s="1">
        <v>50</v>
      </c>
      <c r="I122" s="1">
        <f>100-H122</f>
        <v>50</v>
      </c>
      <c r="J122" s="2">
        <f>G122*(100-I122)/100</f>
        <v>0</v>
      </c>
      <c r="K122" s="2"/>
      <c r="L122" s="2">
        <f>E122*J122</f>
        <v>0</v>
      </c>
      <c r="M122" s="21"/>
    </row>
    <row r="123" spans="1:13" s="3" customFormat="1" ht="12.75" hidden="1">
      <c r="A123" s="20">
        <f t="shared" si="7"/>
        <v>116</v>
      </c>
      <c r="B123" s="29"/>
      <c r="C123" s="30"/>
      <c r="D123" s="30" t="s">
        <v>11</v>
      </c>
      <c r="E123" s="31"/>
      <c r="F123" s="32"/>
      <c r="G123" s="32"/>
      <c r="H123" s="1">
        <v>50</v>
      </c>
      <c r="I123" s="1">
        <f>100-H123</f>
        <v>50</v>
      </c>
      <c r="J123" s="2">
        <f>G123*(100-I123)/100</f>
        <v>0</v>
      </c>
      <c r="K123" s="2"/>
      <c r="L123" s="2">
        <f>E123*J123</f>
        <v>0</v>
      </c>
      <c r="M123" s="21"/>
    </row>
    <row r="124" spans="1:13" s="3" customFormat="1" ht="12.75" hidden="1">
      <c r="A124" s="20">
        <f t="shared" si="7"/>
        <v>117</v>
      </c>
      <c r="B124" s="29"/>
      <c r="C124" s="30"/>
      <c r="D124" s="30" t="s">
        <v>11</v>
      </c>
      <c r="E124" s="31"/>
      <c r="F124" s="32"/>
      <c r="G124" s="32"/>
      <c r="H124" s="1">
        <v>50</v>
      </c>
      <c r="I124" s="1">
        <f>100-H124</f>
        <v>50</v>
      </c>
      <c r="J124" s="2">
        <f>G124*(100-I124)/100</f>
        <v>0</v>
      </c>
      <c r="K124" s="2"/>
      <c r="L124" s="2">
        <f>E124*J124</f>
        <v>0</v>
      </c>
      <c r="M124" s="21"/>
    </row>
    <row r="125" spans="1:13" s="3" customFormat="1" ht="12.75" hidden="1">
      <c r="A125" s="20">
        <f t="shared" si="7"/>
        <v>118</v>
      </c>
      <c r="B125" s="54"/>
      <c r="C125" s="49"/>
      <c r="D125" s="49" t="s">
        <v>11</v>
      </c>
      <c r="E125" s="55"/>
      <c r="F125" s="56"/>
      <c r="G125" s="56"/>
      <c r="H125" s="57">
        <v>50</v>
      </c>
      <c r="I125" s="57">
        <f>100-H125</f>
        <v>50</v>
      </c>
      <c r="J125" s="52">
        <f>G125*(100-I125)/100</f>
        <v>0</v>
      </c>
      <c r="K125" s="2"/>
      <c r="L125" s="52">
        <f>E125*J125</f>
        <v>0</v>
      </c>
      <c r="M125" s="21"/>
    </row>
    <row r="126" spans="1:14" s="22" customFormat="1" ht="15.7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0"/>
      <c r="L126" s="53"/>
      <c r="M126" s="51" t="e">
        <f>SUM(M8:M125)</f>
        <v>#REF!</v>
      </c>
      <c r="N126" s="38"/>
    </row>
    <row r="127" spans="1:14" s="22" customFormat="1" ht="15.75">
      <c r="A127" s="33"/>
      <c r="B127" s="33"/>
      <c r="C127" s="48"/>
      <c r="D127" s="33"/>
      <c r="E127" s="33"/>
      <c r="F127" s="33"/>
      <c r="G127" s="33"/>
      <c r="H127" s="33"/>
      <c r="I127" s="33"/>
      <c r="J127" s="33"/>
      <c r="K127" s="33"/>
      <c r="L127" s="34"/>
      <c r="M127" s="21"/>
      <c r="N127" s="9"/>
    </row>
    <row r="128" spans="1:12" s="7" customFormat="1" ht="12.75">
      <c r="A128" s="12"/>
      <c r="B128" s="13"/>
      <c r="C128" s="12"/>
      <c r="D128" s="14"/>
      <c r="E128" s="15"/>
      <c r="G128" s="5"/>
      <c r="H128" s="5"/>
      <c r="I128" s="12"/>
      <c r="J128" s="12"/>
      <c r="K128" s="25"/>
      <c r="L128" s="26"/>
    </row>
    <row r="129" spans="1:12" s="8" customFormat="1" ht="15.75">
      <c r="A129" s="10"/>
      <c r="B129" s="22"/>
      <c r="C129" s="22"/>
      <c r="D129" s="22"/>
      <c r="E129" s="11"/>
      <c r="G129" s="4"/>
      <c r="H129" s="4"/>
      <c r="I129" s="10"/>
      <c r="J129" s="10"/>
      <c r="K129" s="17"/>
      <c r="L129" s="18"/>
    </row>
    <row r="138" spans="9:12" ht="15.75">
      <c r="I138" s="27"/>
      <c r="J138" s="27"/>
      <c r="K138" s="27"/>
      <c r="L138" s="27"/>
    </row>
    <row r="139" spans="9:12" ht="15.75">
      <c r="I139" s="27"/>
      <c r="J139" s="27"/>
      <c r="K139" s="27"/>
      <c r="L139" s="27"/>
    </row>
    <row r="140" spans="9:12" ht="15.75">
      <c r="I140" s="27"/>
      <c r="J140" s="27"/>
      <c r="K140" s="27"/>
      <c r="L140" s="27"/>
    </row>
    <row r="141" spans="9:12" ht="15.75">
      <c r="I141" s="27"/>
      <c r="J141" s="27"/>
      <c r="K141" s="27"/>
      <c r="L141" s="27"/>
    </row>
  </sheetData>
  <mergeCells count="14">
    <mergeCell ref="L5:L6"/>
    <mergeCell ref="D5:D6"/>
    <mergeCell ref="A3:L3"/>
    <mergeCell ref="A2:L2"/>
    <mergeCell ref="A5:A6"/>
    <mergeCell ref="I5:I6"/>
    <mergeCell ref="G5:G6"/>
    <mergeCell ref="K5:K6"/>
    <mergeCell ref="J5:J6"/>
    <mergeCell ref="H5:H6"/>
    <mergeCell ref="B5:B6"/>
    <mergeCell ref="E5:E6"/>
    <mergeCell ref="F5:F6"/>
    <mergeCell ref="C5:C6"/>
  </mergeCells>
  <printOptions/>
  <pageMargins left="0.3937007874015748" right="0.1968503937007874" top="0.7874015748031497" bottom="0.3937007874015748" header="0.11811023622047245" footer="0.11811023622047245"/>
  <pageSetup horizontalDpi="600" verticalDpi="600" orientation="landscape" paperSize="9" scale="98" r:id="rId1"/>
  <headerFooter alignWithMargins="0">
    <oddHeader>&amp;RЛист &amp;P
Листов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2007-03-23T11:27:48Z</cp:lastPrinted>
  <dcterms:created xsi:type="dcterms:W3CDTF">2004-03-09T05:02:44Z</dcterms:created>
  <dcterms:modified xsi:type="dcterms:W3CDTF">2008-05-13T10:40:48Z</dcterms:modified>
  <cp:category/>
  <cp:version/>
  <cp:contentType/>
  <cp:contentStatus/>
</cp:coreProperties>
</file>