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640" windowHeight="1053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'Лист1'!$A$1:$L$99</definedName>
  </definedNames>
  <calcPr fullCalcOnLoad="1"/>
</workbook>
</file>

<file path=xl/sharedStrings.xml><?xml version="1.0" encoding="utf-8"?>
<sst xmlns="http://schemas.openxmlformats.org/spreadsheetml/2006/main" count="190" uniqueCount="102">
  <si>
    <t>№ п/п</t>
  </si>
  <si>
    <t>Наименование</t>
  </si>
  <si>
    <t>Номенкл. номер</t>
  </si>
  <si>
    <t>Ед. изм.</t>
  </si>
  <si>
    <t>Кол-во</t>
  </si>
  <si>
    <t>% год-ности</t>
  </si>
  <si>
    <t>Учетная цена, руб.</t>
  </si>
  <si>
    <t>Рыночная цена без НДС, руб.</t>
  </si>
  <si>
    <t>% скидки от рыночной цены</t>
  </si>
  <si>
    <t>Цена реализации без НДС, руб.</t>
  </si>
  <si>
    <t>Сумма реализации без НДС, руб.</t>
  </si>
  <si>
    <t>КОНДЕНСАТООТВ. К 50*16 10*10</t>
  </si>
  <si>
    <t>КОНДЕНСАТООТВ. К 50*16 16*100</t>
  </si>
  <si>
    <t>КОНДЕНСАТООТВ. К 50*16 25*20</t>
  </si>
  <si>
    <t>КОНДЕНСАТОР К50-35 6.3Х47</t>
  </si>
  <si>
    <t>КОНДЕНСАТОР К50-35 6.3Х100</t>
  </si>
  <si>
    <t>КОНДЕНСАТОР К50Х7 160Х200</t>
  </si>
  <si>
    <t>КОНДЕНСАТОР К50Х6 6.3Х50</t>
  </si>
  <si>
    <t>КОНДЕНСАТОР 50-16 25Х20</t>
  </si>
  <si>
    <t>КОНДЕНСАТОР К50-16 16Х200</t>
  </si>
  <si>
    <t>КОНДЕНСАТОР К40У-9</t>
  </si>
  <si>
    <t>КОНДЕНСАТОР К42-11</t>
  </si>
  <si>
    <t>КОНДЕНСАТОР К42-19-250В-20МКФ</t>
  </si>
  <si>
    <t>КОНДЕНСАТОР К42-У2-250В-0,047</t>
  </si>
  <si>
    <t>КОНДЕНСАТОР К42-У2-630В-0,022</t>
  </si>
  <si>
    <t>КОНДЕНСАТОР К42-У2-630В-0,047</t>
  </si>
  <si>
    <t>КОНДЕНСАТОР К42-У2-1000В-0,1Ф</t>
  </si>
  <si>
    <t>КОНДЕНСАТОР К50-12-12В</t>
  </si>
  <si>
    <t>КОНДЕНСАТОР К50-12-25В</t>
  </si>
  <si>
    <t>КОНДЕНСАТОР К50-12-50В</t>
  </si>
  <si>
    <t>КОНДЕНСАТОР К50-15-160В-10МКФ</t>
  </si>
  <si>
    <t>КОНДЕНСАТОР К50-16-50В</t>
  </si>
  <si>
    <t>КОНДЕНСАТОР К50-16-25В</t>
  </si>
  <si>
    <t>КОНДЕНСАТОР К50-16-16В-1000</t>
  </si>
  <si>
    <t>КОНДЕНСАТОР К50-16-10В-20МКФ</t>
  </si>
  <si>
    <t>КОНДЕНСАТОР К50-17-300В-800</t>
  </si>
  <si>
    <t>КОНДЕНСАТОР К50-18-50В</t>
  </si>
  <si>
    <t>КОНДЕНСАТОР К50-20-25В</t>
  </si>
  <si>
    <t>КОНДЕНСАТОР К50-20-50В</t>
  </si>
  <si>
    <t>КОНДЕНСАТОР К50-20-50В-2000 МКФ</t>
  </si>
  <si>
    <t>КОНДЕНСАТОР К50-27-450В-220МКФ</t>
  </si>
  <si>
    <t>КОНДЕНСАТОР К50-27-1250В-220МКФ</t>
  </si>
  <si>
    <t>КОНДЕНСАТОР К73-5-0,01МКФ</t>
  </si>
  <si>
    <t>КОНДЕНСАТОР КБГ-МН</t>
  </si>
  <si>
    <t>КОНДЕНСАТОР КД1-М1500-39ПФ</t>
  </si>
  <si>
    <t>КОНДЕНСАТОР КД1-М1500-56ПФ</t>
  </si>
  <si>
    <t>КОНДЕНСАТОР КД1-М1500-68ПФ</t>
  </si>
  <si>
    <t>КОНДЕНСАТОР КД1-М1500-82ПФ</t>
  </si>
  <si>
    <t>КОНДЕНСАТОР КД1-М1500-91ПФ</t>
  </si>
  <si>
    <t>КОНДЕНСАТОР КД1-М75</t>
  </si>
  <si>
    <t>КОНДЕНСАТОР КД2Б-М750-3,9МКФ</t>
  </si>
  <si>
    <t>КОНДЕНСАТОР КД2Б-М750-4,7МКФ</t>
  </si>
  <si>
    <t>КОНДЕНСАТОР КСО1-250В</t>
  </si>
  <si>
    <t>КОНДЕНСАТОР КСО1-250В-18МКФ</t>
  </si>
  <si>
    <t>КОНДЕНСАТОР КСО</t>
  </si>
  <si>
    <t>КОНДЕНСАТОР КСО5</t>
  </si>
  <si>
    <t>КОНДЕНСАТОР КТ1-М47-15ПФ</t>
  </si>
  <si>
    <t>КОНДЕНСАТОР КТ1-М47-2,2МКФ</t>
  </si>
  <si>
    <t>КОНДЕНСАТОР КТ1-М47-22МКФ</t>
  </si>
  <si>
    <t>КОНДЕНСАТОР КТ1-М47-30ПФ</t>
  </si>
  <si>
    <t>КОНДЕНСАТОР КТ1-М47-4,7ПФ</t>
  </si>
  <si>
    <t>КОНДЕНСАТОР КТ1-М75</t>
  </si>
  <si>
    <t>КОНДЕНСАТОР КТ1-М75-20ПФ</t>
  </si>
  <si>
    <t>КОНДЕНСАТОР КТ1-П33-10ПФ</t>
  </si>
  <si>
    <t>КОНДЕНСАТОР МБГО-300</t>
  </si>
  <si>
    <t>КОНДЕНСАТОР МБГП-1</t>
  </si>
  <si>
    <t>КОНДЕНСАТОР МБГП-2</t>
  </si>
  <si>
    <t>КОНДЕНСАТОР МБГП-250</t>
  </si>
  <si>
    <t>КОНДЕНСАТОР МБГЧ1-1-250В</t>
  </si>
  <si>
    <t>КОНДЕНСАТОР МБГЧ1-1-250В-1МКФ</t>
  </si>
  <si>
    <t>КОНДЕНСАТОР МБГЧ1-1-250В-4МКФ</t>
  </si>
  <si>
    <t>КОНДЕНСАТОР МБГЧ1-1-750В-2МКФ</t>
  </si>
  <si>
    <t>КОНДЕНСАТОР МБМ-160</t>
  </si>
  <si>
    <t>КОНДЕНСАТОР МБМ-250</t>
  </si>
  <si>
    <t>КОНДЕНСАТОР К50-29-63В-220МКФ</t>
  </si>
  <si>
    <t>КОНДЕНСАТОР К50-29-25В-2200МКФ</t>
  </si>
  <si>
    <t>КОНДЕНСАТОР К50-29-25В-220МКФ</t>
  </si>
  <si>
    <t>КОНДЕНСАТОР К50-29-16В-2200МКФ</t>
  </si>
  <si>
    <t>КОНДЕНСАТОР К50-29-16В-220МКФ</t>
  </si>
  <si>
    <t>КОНДЕНСАТОР К50-29-25В-1000МКФ</t>
  </si>
  <si>
    <t>КОНДЕНСАТОР К50-29-63В-1000МКФ</t>
  </si>
  <si>
    <t>КОНДЕНСАТОР К73-П3-160ВХ1МКФ</t>
  </si>
  <si>
    <t>КОНДЕНСАТОР МБМ 500В-0.25МКФ</t>
  </si>
  <si>
    <t>КОНДЕНСАТОР МБГП 1-3.9-400В</t>
  </si>
  <si>
    <t>КОНДЕНСАТОР МБГП2-0.25-1500В</t>
  </si>
  <si>
    <t>КОНДЕНСАТОР ПМ1-3600ПФ</t>
  </si>
  <si>
    <t>КОНДЕНСАТОР ПМ1-5600ПФ</t>
  </si>
  <si>
    <t>КОНДЕНСАТОР ПМ1-3300ПФ</t>
  </si>
  <si>
    <t>КОНДЕНСАТОР ПМ1-6800ПФ</t>
  </si>
  <si>
    <t>КОНДЕНСАТОР К73-9-0.01</t>
  </si>
  <si>
    <t>КОНДЕНСАТОР МБГП1 1600ВХ3.9МКФ</t>
  </si>
  <si>
    <t>КОНДЕНСАТОР МБГП1 1000ВХ3.9МКФ</t>
  </si>
  <si>
    <t>КОНДЕНСАТОР МБГП2 1000ВХ2МКФ</t>
  </si>
  <si>
    <t>КОНДЕНСАТОР МБМ750ВХ0.25МКФ</t>
  </si>
  <si>
    <t>КОНДЕНСАТОР МБГЧ 1-1-500 В-0.5 МКФ</t>
  </si>
  <si>
    <t>КОНДЕНСАТОР МБГЧ 1-1-500 В-1МКФ</t>
  </si>
  <si>
    <t>КОНДЕНСАТОР ПМ1-3000ПФ</t>
  </si>
  <si>
    <t>КОНДЕНСАТОР ПМ1-5100ПФ</t>
  </si>
  <si>
    <t>КОНДЕНСАТОР МБГЧ1-1 250V-10МКФ</t>
  </si>
  <si>
    <t>шт</t>
  </si>
  <si>
    <t>Прайс-лист</t>
  </si>
  <si>
    <t xml:space="preserve">  неликвидные детали электротехнического назначения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</si>
</sst>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_р_."/>
    <numFmt numFmtId="176" formatCode="0000"/>
  </numFmts>
  <fonts count="1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yr"/>
      <family val="2"/>
    </font>
    <font>
      <sz val="9"/>
      <name val="Courier New"/>
      <family val="3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4" fontId="6" fillId="0" borderId="3" xfId="0" applyNumberFormat="1" applyFont="1" applyFill="1" applyBorder="1" applyAlignment="1">
      <alignment horizontal="right" wrapText="1"/>
    </xf>
    <xf numFmtId="4" fontId="8" fillId="0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2" fontId="6" fillId="0" borderId="3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11"/>
  <sheetViews>
    <sheetView tabSelected="1" view="pageBreakPreview" zoomScaleNormal="75" zoomScaleSheetLayoutView="100" workbookViewId="0" topLeftCell="A1">
      <selection activeCell="A8" sqref="A8"/>
    </sheetView>
  </sheetViews>
  <sheetFormatPr defaultColWidth="9.00390625" defaultRowHeight="12.75"/>
  <cols>
    <col min="1" max="1" width="6.75390625" style="11" customWidth="1"/>
    <col min="2" max="2" width="45.125" style="12" customWidth="1"/>
    <col min="3" max="3" width="8.875" style="11" customWidth="1"/>
    <col min="4" max="4" width="7.125" style="22" customWidth="1"/>
    <col min="5" max="5" width="7.625" style="23" customWidth="1"/>
    <col min="6" max="6" width="10.125" style="4" hidden="1" customWidth="1"/>
    <col min="7" max="7" width="11.125" style="4" hidden="1" customWidth="1"/>
    <col min="8" max="8" width="7.25390625" style="11" hidden="1" customWidth="1"/>
    <col min="9" max="9" width="7.75390625" style="24" hidden="1" customWidth="1"/>
    <col min="10" max="10" width="9.625" style="24" customWidth="1"/>
    <col min="11" max="11" width="15.25390625" style="25" hidden="1" customWidth="1"/>
    <col min="12" max="12" width="13.875" style="4" customWidth="1"/>
    <col min="13" max="13" width="17.00390625" style="23" hidden="1" customWidth="1"/>
    <col min="14" max="14" width="13.125" style="23" bestFit="1" customWidth="1"/>
    <col min="15" max="16384" width="9.125" style="23" customWidth="1"/>
  </cols>
  <sheetData>
    <row r="1" spans="1:12" s="7" customFormat="1" ht="14.25" customHeight="1">
      <c r="A1" s="9"/>
      <c r="B1" s="5"/>
      <c r="C1" s="9"/>
      <c r="D1" s="10"/>
      <c r="F1" s="3"/>
      <c r="G1" s="3"/>
      <c r="H1" s="9"/>
      <c r="I1" s="5"/>
      <c r="J1" s="5"/>
      <c r="K1" s="3"/>
      <c r="L1" s="3"/>
    </row>
    <row r="2" spans="1:12" s="15" customFormat="1" ht="14.25" customHeight="1">
      <c r="A2" s="56" t="s">
        <v>100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5" customFormat="1" ht="14.25" customHeight="1">
      <c r="A3" s="56" t="s">
        <v>101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7" customFormat="1" ht="14.25" customHeight="1">
      <c r="A4" s="9"/>
      <c r="B4" s="5"/>
      <c r="C4" s="9"/>
      <c r="D4" s="9"/>
      <c r="E4" s="9"/>
      <c r="F4" s="3"/>
      <c r="G4" s="3"/>
      <c r="H4" s="9"/>
      <c r="I4" s="16"/>
      <c r="J4" s="16"/>
      <c r="K4" s="17"/>
      <c r="L4" s="3"/>
    </row>
    <row r="5" spans="1:12" s="18" customFormat="1" ht="38.25" customHeight="1">
      <c r="A5" s="57" t="s">
        <v>0</v>
      </c>
      <c r="B5" s="57" t="s">
        <v>1</v>
      </c>
      <c r="C5" s="57" t="s">
        <v>2</v>
      </c>
      <c r="D5" s="54" t="s">
        <v>3</v>
      </c>
      <c r="E5" s="57" t="s">
        <v>4</v>
      </c>
      <c r="F5" s="52" t="s">
        <v>6</v>
      </c>
      <c r="G5" s="52" t="s">
        <v>7</v>
      </c>
      <c r="H5" s="57" t="s">
        <v>5</v>
      </c>
      <c r="I5" s="57" t="s">
        <v>8</v>
      </c>
      <c r="J5" s="52" t="s">
        <v>9</v>
      </c>
      <c r="K5" s="52" t="s">
        <v>9</v>
      </c>
      <c r="L5" s="52" t="s">
        <v>10</v>
      </c>
    </row>
    <row r="6" spans="1:12" s="18" customFormat="1" ht="25.5" customHeight="1">
      <c r="A6" s="58"/>
      <c r="B6" s="58"/>
      <c r="C6" s="58"/>
      <c r="D6" s="55"/>
      <c r="E6" s="58"/>
      <c r="F6" s="53"/>
      <c r="G6" s="53"/>
      <c r="H6" s="58"/>
      <c r="I6" s="58"/>
      <c r="J6" s="53"/>
      <c r="K6" s="53"/>
      <c r="L6" s="53"/>
    </row>
    <row r="7" spans="1:106" s="1" customFormat="1" ht="12.75">
      <c r="A7" s="1">
        <v>1</v>
      </c>
      <c r="B7" s="1">
        <v>3</v>
      </c>
      <c r="C7" s="1">
        <v>4</v>
      </c>
      <c r="D7" s="1">
        <v>5</v>
      </c>
      <c r="E7" s="1">
        <v>6</v>
      </c>
      <c r="F7" s="1">
        <v>7</v>
      </c>
      <c r="G7" s="1">
        <v>8</v>
      </c>
      <c r="H7" s="1">
        <v>9</v>
      </c>
      <c r="I7" s="1">
        <v>10</v>
      </c>
      <c r="J7" s="1">
        <v>11</v>
      </c>
      <c r="K7" s="1">
        <v>11</v>
      </c>
      <c r="L7" s="1">
        <v>12</v>
      </c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</row>
    <row r="8" spans="1:106" s="2" customFormat="1" ht="12.75">
      <c r="A8" s="19">
        <v>1</v>
      </c>
      <c r="B8" s="31" t="s">
        <v>11</v>
      </c>
      <c r="C8" s="42">
        <v>12006</v>
      </c>
      <c r="D8" s="27" t="s">
        <v>99</v>
      </c>
      <c r="E8" s="37">
        <v>315</v>
      </c>
      <c r="F8" s="35">
        <v>3.54</v>
      </c>
      <c r="G8" s="35">
        <v>3.54</v>
      </c>
      <c r="H8" s="1">
        <v>100</v>
      </c>
      <c r="I8" s="1">
        <v>50</v>
      </c>
      <c r="J8" s="40">
        <f aca="true" t="shared" si="0" ref="J8:J53">G8*(100-I8)/100</f>
        <v>1.77</v>
      </c>
      <c r="K8" s="40"/>
      <c r="L8" s="40">
        <f aca="true" t="shared" si="1" ref="L8:L50">E8*J8</f>
        <v>557.55</v>
      </c>
      <c r="M8" s="49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</row>
    <row r="9" spans="1:106" s="2" customFormat="1" ht="12.75">
      <c r="A9" s="19">
        <f>1+A8</f>
        <v>2</v>
      </c>
      <c r="B9" s="31" t="s">
        <v>12</v>
      </c>
      <c r="C9" s="42">
        <v>12008</v>
      </c>
      <c r="D9" s="27" t="s">
        <v>99</v>
      </c>
      <c r="E9" s="37">
        <v>260</v>
      </c>
      <c r="F9" s="35">
        <v>3.95</v>
      </c>
      <c r="G9" s="35">
        <v>3.95</v>
      </c>
      <c r="H9" s="1">
        <v>100</v>
      </c>
      <c r="I9" s="1">
        <v>50</v>
      </c>
      <c r="J9" s="40">
        <f t="shared" si="0"/>
        <v>1.975</v>
      </c>
      <c r="K9" s="40"/>
      <c r="L9" s="40">
        <f t="shared" si="1"/>
        <v>513.5</v>
      </c>
      <c r="M9" s="49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</row>
    <row r="10" spans="1:106" s="2" customFormat="1" ht="12.75">
      <c r="A10" s="19">
        <f aca="true" t="shared" si="2" ref="A10:A73">1+A9</f>
        <v>3</v>
      </c>
      <c r="B10" s="31" t="s">
        <v>13</v>
      </c>
      <c r="C10" s="42">
        <v>12010</v>
      </c>
      <c r="D10" s="27" t="s">
        <v>99</v>
      </c>
      <c r="E10" s="37">
        <v>135</v>
      </c>
      <c r="F10" s="35">
        <v>3.54</v>
      </c>
      <c r="G10" s="35">
        <v>3.54</v>
      </c>
      <c r="H10" s="1">
        <v>100</v>
      </c>
      <c r="I10" s="1">
        <v>50</v>
      </c>
      <c r="J10" s="40">
        <f t="shared" si="0"/>
        <v>1.77</v>
      </c>
      <c r="K10" s="40"/>
      <c r="L10" s="40">
        <f t="shared" si="1"/>
        <v>238.95</v>
      </c>
      <c r="M10" s="49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</row>
    <row r="11" spans="1:106" s="2" customFormat="1" ht="12.75">
      <c r="A11" s="19">
        <f t="shared" si="2"/>
        <v>4</v>
      </c>
      <c r="B11" s="31" t="s">
        <v>14</v>
      </c>
      <c r="C11" s="42">
        <v>18627</v>
      </c>
      <c r="D11" s="27" t="s">
        <v>99</v>
      </c>
      <c r="E11" s="37">
        <v>126</v>
      </c>
      <c r="F11" s="35">
        <v>3.95</v>
      </c>
      <c r="G11" s="35">
        <v>3.95</v>
      </c>
      <c r="H11" s="1">
        <v>100</v>
      </c>
      <c r="I11" s="1">
        <v>50</v>
      </c>
      <c r="J11" s="40">
        <f t="shared" si="0"/>
        <v>1.975</v>
      </c>
      <c r="K11" s="40"/>
      <c r="L11" s="40">
        <f t="shared" si="1"/>
        <v>248.85000000000002</v>
      </c>
      <c r="M11" s="49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</row>
    <row r="12" spans="1:106" s="2" customFormat="1" ht="12.75">
      <c r="A12" s="19">
        <f t="shared" si="2"/>
        <v>5</v>
      </c>
      <c r="B12" s="31" t="s">
        <v>15</v>
      </c>
      <c r="C12" s="42">
        <v>18628</v>
      </c>
      <c r="D12" s="27" t="s">
        <v>99</v>
      </c>
      <c r="E12" s="37">
        <v>158</v>
      </c>
      <c r="F12" s="35">
        <v>3.95</v>
      </c>
      <c r="G12" s="35">
        <v>3.95</v>
      </c>
      <c r="H12" s="1">
        <v>100</v>
      </c>
      <c r="I12" s="1">
        <v>50</v>
      </c>
      <c r="J12" s="40">
        <f t="shared" si="0"/>
        <v>1.975</v>
      </c>
      <c r="K12" s="40"/>
      <c r="L12" s="40">
        <f t="shared" si="1"/>
        <v>312.05</v>
      </c>
      <c r="M12" s="49"/>
      <c r="N12" s="51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</row>
    <row r="13" spans="1:106" s="2" customFormat="1" ht="12.75">
      <c r="A13" s="19">
        <f t="shared" si="2"/>
        <v>6</v>
      </c>
      <c r="B13" s="31" t="s">
        <v>16</v>
      </c>
      <c r="C13" s="42">
        <v>18629</v>
      </c>
      <c r="D13" s="27" t="s">
        <v>99</v>
      </c>
      <c r="E13" s="37">
        <v>71</v>
      </c>
      <c r="F13" s="35">
        <v>3.95</v>
      </c>
      <c r="G13" s="35">
        <v>3.95</v>
      </c>
      <c r="H13" s="1">
        <v>100</v>
      </c>
      <c r="I13" s="1">
        <v>50</v>
      </c>
      <c r="J13" s="40">
        <f t="shared" si="0"/>
        <v>1.975</v>
      </c>
      <c r="K13" s="40"/>
      <c r="L13" s="40">
        <f t="shared" si="1"/>
        <v>140.225</v>
      </c>
      <c r="M13" s="49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</row>
    <row r="14" spans="1:106" s="2" customFormat="1" ht="12.75">
      <c r="A14" s="19">
        <f t="shared" si="2"/>
        <v>7</v>
      </c>
      <c r="B14" s="31" t="s">
        <v>17</v>
      </c>
      <c r="C14" s="42">
        <v>18630</v>
      </c>
      <c r="D14" s="27" t="s">
        <v>99</v>
      </c>
      <c r="E14" s="37">
        <v>80</v>
      </c>
      <c r="F14" s="35">
        <v>2.47</v>
      </c>
      <c r="G14" s="35">
        <v>2.47</v>
      </c>
      <c r="H14" s="1">
        <v>100</v>
      </c>
      <c r="I14" s="1">
        <v>50</v>
      </c>
      <c r="J14" s="40">
        <f t="shared" si="0"/>
        <v>1.235</v>
      </c>
      <c r="K14" s="40"/>
      <c r="L14" s="40">
        <f t="shared" si="1"/>
        <v>98.80000000000001</v>
      </c>
      <c r="M14" s="49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</row>
    <row r="15" spans="1:106" s="2" customFormat="1" ht="12.75">
      <c r="A15" s="19">
        <f t="shared" si="2"/>
        <v>8</v>
      </c>
      <c r="B15" s="31" t="s">
        <v>18</v>
      </c>
      <c r="C15" s="42">
        <v>18631</v>
      </c>
      <c r="D15" s="27" t="s">
        <v>99</v>
      </c>
      <c r="E15" s="37">
        <v>100</v>
      </c>
      <c r="F15" s="35">
        <v>3.29</v>
      </c>
      <c r="G15" s="35">
        <v>3.29</v>
      </c>
      <c r="H15" s="1">
        <v>100</v>
      </c>
      <c r="I15" s="1">
        <v>50</v>
      </c>
      <c r="J15" s="40">
        <f t="shared" si="0"/>
        <v>1.645</v>
      </c>
      <c r="K15" s="40"/>
      <c r="L15" s="40">
        <f t="shared" si="1"/>
        <v>164.5</v>
      </c>
      <c r="M15" s="49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</row>
    <row r="16" spans="1:106" s="2" customFormat="1" ht="12.75">
      <c r="A16" s="19">
        <f t="shared" si="2"/>
        <v>9</v>
      </c>
      <c r="B16" s="31" t="s">
        <v>19</v>
      </c>
      <c r="C16" s="42">
        <v>18632</v>
      </c>
      <c r="D16" s="27" t="s">
        <v>99</v>
      </c>
      <c r="E16" s="37">
        <v>414</v>
      </c>
      <c r="F16" s="36">
        <v>3.8</v>
      </c>
      <c r="G16" s="36">
        <v>3.8</v>
      </c>
      <c r="H16" s="1">
        <v>100</v>
      </c>
      <c r="I16" s="1">
        <v>50</v>
      </c>
      <c r="J16" s="40">
        <f t="shared" si="0"/>
        <v>1.9</v>
      </c>
      <c r="K16" s="40"/>
      <c r="L16" s="40">
        <f t="shared" si="1"/>
        <v>786.5999999999999</v>
      </c>
      <c r="M16" s="49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</row>
    <row r="17" spans="1:106" s="2" customFormat="1" ht="12.75">
      <c r="A17" s="19">
        <f t="shared" si="2"/>
        <v>10</v>
      </c>
      <c r="B17" s="31" t="s">
        <v>20</v>
      </c>
      <c r="C17" s="42">
        <v>47324</v>
      </c>
      <c r="D17" s="27" t="s">
        <v>99</v>
      </c>
      <c r="E17" s="37">
        <v>102</v>
      </c>
      <c r="F17" s="35">
        <v>0.01</v>
      </c>
      <c r="G17" s="36">
        <v>17.3</v>
      </c>
      <c r="H17" s="1">
        <v>100</v>
      </c>
      <c r="I17" s="1">
        <v>50</v>
      </c>
      <c r="J17" s="40">
        <f t="shared" si="0"/>
        <v>8.65</v>
      </c>
      <c r="K17" s="40"/>
      <c r="L17" s="40">
        <f t="shared" si="1"/>
        <v>882.3000000000001</v>
      </c>
      <c r="M17" s="49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</row>
    <row r="18" spans="1:106" s="2" customFormat="1" ht="12.75">
      <c r="A18" s="19">
        <f t="shared" si="2"/>
        <v>11</v>
      </c>
      <c r="B18" s="31" t="s">
        <v>21</v>
      </c>
      <c r="C18" s="42">
        <v>47325</v>
      </c>
      <c r="D18" s="27" t="s">
        <v>99</v>
      </c>
      <c r="E18" s="37">
        <v>66</v>
      </c>
      <c r="F18" s="35">
        <v>0.01</v>
      </c>
      <c r="G18" s="36">
        <v>21.6</v>
      </c>
      <c r="H18" s="1">
        <v>100</v>
      </c>
      <c r="I18" s="1">
        <v>50</v>
      </c>
      <c r="J18" s="40">
        <f t="shared" si="0"/>
        <v>10.8</v>
      </c>
      <c r="K18" s="40"/>
      <c r="L18" s="40">
        <f t="shared" si="1"/>
        <v>712.8000000000001</v>
      </c>
      <c r="M18" s="49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</row>
    <row r="19" spans="1:106" s="2" customFormat="1" ht="12.75">
      <c r="A19" s="19">
        <f t="shared" si="2"/>
        <v>12</v>
      </c>
      <c r="B19" s="31" t="s">
        <v>22</v>
      </c>
      <c r="C19" s="42">
        <v>47327</v>
      </c>
      <c r="D19" s="27" t="s">
        <v>99</v>
      </c>
      <c r="E19" s="37">
        <v>1</v>
      </c>
      <c r="F19" s="35">
        <v>0.04</v>
      </c>
      <c r="G19" s="36">
        <v>67</v>
      </c>
      <c r="H19" s="1">
        <v>100</v>
      </c>
      <c r="I19" s="1">
        <v>50</v>
      </c>
      <c r="J19" s="40">
        <f t="shared" si="0"/>
        <v>33.5</v>
      </c>
      <c r="K19" s="40"/>
      <c r="L19" s="40">
        <f t="shared" si="1"/>
        <v>33.5</v>
      </c>
      <c r="M19" s="49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</row>
    <row r="20" spans="1:106" s="2" customFormat="1" ht="12.75">
      <c r="A20" s="19">
        <f t="shared" si="2"/>
        <v>13</v>
      </c>
      <c r="B20" s="31" t="s">
        <v>23</v>
      </c>
      <c r="C20" s="42">
        <v>47331</v>
      </c>
      <c r="D20" s="27" t="s">
        <v>99</v>
      </c>
      <c r="E20" s="37">
        <v>9</v>
      </c>
      <c r="F20" s="35">
        <v>0.01</v>
      </c>
      <c r="G20" s="36">
        <v>5.4</v>
      </c>
      <c r="H20" s="1">
        <v>100</v>
      </c>
      <c r="I20" s="1">
        <v>50</v>
      </c>
      <c r="J20" s="40">
        <f t="shared" si="0"/>
        <v>2.7</v>
      </c>
      <c r="K20" s="40"/>
      <c r="L20" s="40">
        <f t="shared" si="1"/>
        <v>24.3</v>
      </c>
      <c r="M20" s="49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</row>
    <row r="21" spans="1:106" s="2" customFormat="1" ht="12.75">
      <c r="A21" s="19">
        <f t="shared" si="2"/>
        <v>14</v>
      </c>
      <c r="B21" s="31" t="s">
        <v>24</v>
      </c>
      <c r="C21" s="42">
        <v>47332</v>
      </c>
      <c r="D21" s="27" t="s">
        <v>99</v>
      </c>
      <c r="E21" s="37">
        <v>10</v>
      </c>
      <c r="F21" s="35">
        <v>0.01</v>
      </c>
      <c r="G21" s="36">
        <v>6.3</v>
      </c>
      <c r="H21" s="1">
        <v>100</v>
      </c>
      <c r="I21" s="1">
        <v>50</v>
      </c>
      <c r="J21" s="40">
        <f t="shared" si="0"/>
        <v>3.15</v>
      </c>
      <c r="K21" s="40"/>
      <c r="L21" s="40">
        <f t="shared" si="1"/>
        <v>31.5</v>
      </c>
      <c r="M21" s="49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</row>
    <row r="22" spans="1:106" s="2" customFormat="1" ht="12.75">
      <c r="A22" s="19">
        <f t="shared" si="2"/>
        <v>15</v>
      </c>
      <c r="B22" s="31" t="s">
        <v>25</v>
      </c>
      <c r="C22" s="42">
        <v>47333</v>
      </c>
      <c r="D22" s="27" t="s">
        <v>99</v>
      </c>
      <c r="E22" s="37">
        <v>29</v>
      </c>
      <c r="F22" s="35">
        <v>0.01</v>
      </c>
      <c r="G22" s="36">
        <v>7.25</v>
      </c>
      <c r="H22" s="1">
        <v>100</v>
      </c>
      <c r="I22" s="1">
        <v>50</v>
      </c>
      <c r="J22" s="40">
        <f t="shared" si="0"/>
        <v>3.625</v>
      </c>
      <c r="K22" s="40"/>
      <c r="L22" s="40">
        <f t="shared" si="1"/>
        <v>105.125</v>
      </c>
      <c r="M22" s="49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</row>
    <row r="23" spans="1:106" s="2" customFormat="1" ht="12.75">
      <c r="A23" s="19">
        <f t="shared" si="2"/>
        <v>16</v>
      </c>
      <c r="B23" s="31" t="s">
        <v>26</v>
      </c>
      <c r="C23" s="42">
        <v>47334</v>
      </c>
      <c r="D23" s="27" t="s">
        <v>99</v>
      </c>
      <c r="E23" s="37">
        <v>2</v>
      </c>
      <c r="F23" s="35">
        <v>0.01</v>
      </c>
      <c r="G23" s="36">
        <v>8.4</v>
      </c>
      <c r="H23" s="1">
        <v>100</v>
      </c>
      <c r="I23" s="1">
        <v>50</v>
      </c>
      <c r="J23" s="40">
        <f t="shared" si="0"/>
        <v>4.2</v>
      </c>
      <c r="K23" s="40"/>
      <c r="L23" s="40">
        <f t="shared" si="1"/>
        <v>8.4</v>
      </c>
      <c r="M23" s="49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</row>
    <row r="24" spans="1:106" s="2" customFormat="1" ht="12.75">
      <c r="A24" s="19">
        <f t="shared" si="2"/>
        <v>17</v>
      </c>
      <c r="B24" s="31" t="s">
        <v>27</v>
      </c>
      <c r="C24" s="42">
        <v>47338</v>
      </c>
      <c r="D24" s="27" t="s">
        <v>99</v>
      </c>
      <c r="E24" s="37">
        <v>50</v>
      </c>
      <c r="F24" s="35">
        <v>0.13</v>
      </c>
      <c r="G24" s="36">
        <v>1.5</v>
      </c>
      <c r="H24" s="1">
        <v>100</v>
      </c>
      <c r="I24" s="1">
        <v>50</v>
      </c>
      <c r="J24" s="40">
        <f t="shared" si="0"/>
        <v>0.75</v>
      </c>
      <c r="K24" s="40"/>
      <c r="L24" s="40">
        <f t="shared" si="1"/>
        <v>37.5</v>
      </c>
      <c r="M24" s="49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</row>
    <row r="25" spans="1:106" s="2" customFormat="1" ht="12.75">
      <c r="A25" s="19">
        <f t="shared" si="2"/>
        <v>18</v>
      </c>
      <c r="B25" s="31" t="s">
        <v>28</v>
      </c>
      <c r="C25" s="42">
        <v>47339</v>
      </c>
      <c r="D25" s="27" t="s">
        <v>99</v>
      </c>
      <c r="E25" s="37">
        <v>87</v>
      </c>
      <c r="F25" s="35">
        <v>0.13</v>
      </c>
      <c r="G25" s="36">
        <v>1.75</v>
      </c>
      <c r="H25" s="1">
        <v>100</v>
      </c>
      <c r="I25" s="1">
        <v>50</v>
      </c>
      <c r="J25" s="40">
        <f t="shared" si="0"/>
        <v>0.875</v>
      </c>
      <c r="K25" s="40"/>
      <c r="L25" s="40">
        <f t="shared" si="1"/>
        <v>76.125</v>
      </c>
      <c r="M25" s="49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</row>
    <row r="26" spans="1:106" s="2" customFormat="1" ht="12.75">
      <c r="A26" s="19">
        <f t="shared" si="2"/>
        <v>19</v>
      </c>
      <c r="B26" s="31" t="s">
        <v>29</v>
      </c>
      <c r="C26" s="42">
        <v>47340</v>
      </c>
      <c r="D26" s="27" t="s">
        <v>99</v>
      </c>
      <c r="E26" s="37">
        <v>84</v>
      </c>
      <c r="F26" s="35">
        <v>0.01</v>
      </c>
      <c r="G26" s="36">
        <v>2.05</v>
      </c>
      <c r="H26" s="1">
        <v>100</v>
      </c>
      <c r="I26" s="1">
        <v>50</v>
      </c>
      <c r="J26" s="40">
        <f t="shared" si="0"/>
        <v>1.025</v>
      </c>
      <c r="K26" s="40"/>
      <c r="L26" s="40">
        <f t="shared" si="1"/>
        <v>86.1</v>
      </c>
      <c r="M26" s="49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</row>
    <row r="27" spans="1:106" s="2" customFormat="1" ht="12.75">
      <c r="A27" s="19">
        <f t="shared" si="2"/>
        <v>20</v>
      </c>
      <c r="B27" s="31" t="s">
        <v>30</v>
      </c>
      <c r="C27" s="42">
        <v>47341</v>
      </c>
      <c r="D27" s="27" t="s">
        <v>99</v>
      </c>
      <c r="E27" s="37">
        <v>29</v>
      </c>
      <c r="F27" s="36">
        <v>1.2</v>
      </c>
      <c r="G27" s="36">
        <v>1.2</v>
      </c>
      <c r="H27" s="1">
        <v>100</v>
      </c>
      <c r="I27" s="1">
        <v>50</v>
      </c>
      <c r="J27" s="40">
        <f t="shared" si="0"/>
        <v>0.6</v>
      </c>
      <c r="K27" s="40"/>
      <c r="L27" s="40">
        <f t="shared" si="1"/>
        <v>17.4</v>
      </c>
      <c r="M27" s="49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</row>
    <row r="28" spans="1:106" s="2" customFormat="1" ht="12.75">
      <c r="A28" s="19">
        <f t="shared" si="2"/>
        <v>21</v>
      </c>
      <c r="B28" s="31" t="s">
        <v>31</v>
      </c>
      <c r="C28" s="42">
        <v>47342</v>
      </c>
      <c r="D28" s="27" t="s">
        <v>99</v>
      </c>
      <c r="E28" s="37">
        <v>456</v>
      </c>
      <c r="F28" s="36">
        <v>0.25</v>
      </c>
      <c r="G28" s="36">
        <v>1.35</v>
      </c>
      <c r="H28" s="1">
        <v>100</v>
      </c>
      <c r="I28" s="1">
        <v>50</v>
      </c>
      <c r="J28" s="40">
        <f t="shared" si="0"/>
        <v>0.675</v>
      </c>
      <c r="K28" s="40"/>
      <c r="L28" s="40">
        <f t="shared" si="1"/>
        <v>307.8</v>
      </c>
      <c r="M28" s="49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</row>
    <row r="29" spans="1:106" s="2" customFormat="1" ht="12.75">
      <c r="A29" s="19">
        <f t="shared" si="2"/>
        <v>22</v>
      </c>
      <c r="B29" s="31" t="s">
        <v>32</v>
      </c>
      <c r="C29" s="42">
        <v>47343</v>
      </c>
      <c r="D29" s="27" t="s">
        <v>99</v>
      </c>
      <c r="E29" s="37">
        <v>1379</v>
      </c>
      <c r="F29" s="36">
        <v>0.25</v>
      </c>
      <c r="G29" s="36">
        <v>1.05</v>
      </c>
      <c r="H29" s="1">
        <v>100</v>
      </c>
      <c r="I29" s="1">
        <v>50</v>
      </c>
      <c r="J29" s="40">
        <f t="shared" si="0"/>
        <v>0.525</v>
      </c>
      <c r="K29" s="40"/>
      <c r="L29" s="40">
        <f t="shared" si="1"/>
        <v>723.975</v>
      </c>
      <c r="M29" s="49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</row>
    <row r="30" spans="1:106" s="2" customFormat="1" ht="12.75">
      <c r="A30" s="19">
        <f t="shared" si="2"/>
        <v>23</v>
      </c>
      <c r="B30" s="31" t="s">
        <v>33</v>
      </c>
      <c r="C30" s="42">
        <v>47344</v>
      </c>
      <c r="D30" s="27" t="s">
        <v>99</v>
      </c>
      <c r="E30" s="37">
        <v>22</v>
      </c>
      <c r="F30" s="36">
        <v>0.01</v>
      </c>
      <c r="G30" s="36">
        <v>2.5</v>
      </c>
      <c r="H30" s="1">
        <v>100</v>
      </c>
      <c r="I30" s="1">
        <v>50</v>
      </c>
      <c r="J30" s="40">
        <f t="shared" si="0"/>
        <v>1.25</v>
      </c>
      <c r="K30" s="40"/>
      <c r="L30" s="40">
        <f t="shared" si="1"/>
        <v>27.5</v>
      </c>
      <c r="M30" s="49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</row>
    <row r="31" spans="1:106" s="2" customFormat="1" ht="12.75">
      <c r="A31" s="19">
        <f t="shared" si="2"/>
        <v>24</v>
      </c>
      <c r="B31" s="30" t="s">
        <v>34</v>
      </c>
      <c r="C31" s="41">
        <v>47345</v>
      </c>
      <c r="D31" s="27" t="s">
        <v>99</v>
      </c>
      <c r="E31" s="38">
        <v>13</v>
      </c>
      <c r="F31" s="39">
        <v>0.06</v>
      </c>
      <c r="G31" s="39">
        <v>0.95</v>
      </c>
      <c r="H31" s="1">
        <v>100</v>
      </c>
      <c r="I31" s="1">
        <v>50</v>
      </c>
      <c r="J31" s="40">
        <f t="shared" si="0"/>
        <v>0.475</v>
      </c>
      <c r="K31" s="40"/>
      <c r="L31" s="40">
        <f t="shared" si="1"/>
        <v>6.175</v>
      </c>
      <c r="M31" s="49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</row>
    <row r="32" spans="1:106" s="2" customFormat="1" ht="12.75">
      <c r="A32" s="19">
        <f t="shared" si="2"/>
        <v>25</v>
      </c>
      <c r="B32" s="31" t="s">
        <v>35</v>
      </c>
      <c r="C32" s="42">
        <v>47346</v>
      </c>
      <c r="D32" s="27" t="s">
        <v>99</v>
      </c>
      <c r="E32" s="37">
        <v>38</v>
      </c>
      <c r="F32" s="36">
        <v>0.01</v>
      </c>
      <c r="G32" s="36">
        <v>87</v>
      </c>
      <c r="H32" s="1">
        <v>100</v>
      </c>
      <c r="I32" s="1">
        <v>50</v>
      </c>
      <c r="J32" s="40">
        <f t="shared" si="0"/>
        <v>43.5</v>
      </c>
      <c r="K32" s="40"/>
      <c r="L32" s="40">
        <f t="shared" si="1"/>
        <v>1653</v>
      </c>
      <c r="M32" s="49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</row>
    <row r="33" spans="1:106" s="2" customFormat="1" ht="12.75">
      <c r="A33" s="19">
        <f t="shared" si="2"/>
        <v>26</v>
      </c>
      <c r="B33" s="31" t="s">
        <v>36</v>
      </c>
      <c r="C33" s="42">
        <v>47347</v>
      </c>
      <c r="D33" s="27" t="s">
        <v>99</v>
      </c>
      <c r="E33" s="37">
        <v>7</v>
      </c>
      <c r="F33" s="36">
        <v>0.83</v>
      </c>
      <c r="G33" s="36">
        <v>1.2</v>
      </c>
      <c r="H33" s="1">
        <v>100</v>
      </c>
      <c r="I33" s="1">
        <v>50</v>
      </c>
      <c r="J33" s="40">
        <f t="shared" si="0"/>
        <v>0.6</v>
      </c>
      <c r="K33" s="40"/>
      <c r="L33" s="40">
        <f t="shared" si="1"/>
        <v>4.2</v>
      </c>
      <c r="M33" s="49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</row>
    <row r="34" spans="1:106" s="2" customFormat="1" ht="12.75">
      <c r="A34" s="19">
        <f t="shared" si="2"/>
        <v>27</v>
      </c>
      <c r="B34" s="31" t="s">
        <v>37</v>
      </c>
      <c r="C34" s="42">
        <v>47348</v>
      </c>
      <c r="D34" s="27" t="s">
        <v>99</v>
      </c>
      <c r="E34" s="37">
        <v>186</v>
      </c>
      <c r="F34" s="36">
        <v>0.01</v>
      </c>
      <c r="G34" s="36">
        <v>1.1</v>
      </c>
      <c r="H34" s="1">
        <v>100</v>
      </c>
      <c r="I34" s="1">
        <v>50</v>
      </c>
      <c r="J34" s="40">
        <f t="shared" si="0"/>
        <v>0.55</v>
      </c>
      <c r="K34" s="40"/>
      <c r="L34" s="40">
        <f t="shared" si="1"/>
        <v>102.30000000000001</v>
      </c>
      <c r="M34" s="49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</row>
    <row r="35" spans="1:106" s="2" customFormat="1" ht="12.75">
      <c r="A35" s="19">
        <f t="shared" si="2"/>
        <v>28</v>
      </c>
      <c r="B35" s="31" t="s">
        <v>38</v>
      </c>
      <c r="C35" s="42">
        <v>47349</v>
      </c>
      <c r="D35" s="27" t="s">
        <v>99</v>
      </c>
      <c r="E35" s="37">
        <v>293</v>
      </c>
      <c r="F35" s="36">
        <v>0.25</v>
      </c>
      <c r="G35" s="36">
        <v>8.5</v>
      </c>
      <c r="H35" s="1">
        <v>100</v>
      </c>
      <c r="I35" s="1">
        <v>50</v>
      </c>
      <c r="J35" s="40">
        <f t="shared" si="0"/>
        <v>4.25</v>
      </c>
      <c r="K35" s="40"/>
      <c r="L35" s="40">
        <f t="shared" si="1"/>
        <v>1245.25</v>
      </c>
      <c r="M35" s="49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</row>
    <row r="36" spans="1:106" s="2" customFormat="1" ht="12.75">
      <c r="A36" s="19">
        <f t="shared" si="2"/>
        <v>29</v>
      </c>
      <c r="B36" s="31" t="s">
        <v>39</v>
      </c>
      <c r="C36" s="42">
        <v>47350</v>
      </c>
      <c r="D36" s="27" t="s">
        <v>99</v>
      </c>
      <c r="E36" s="37">
        <v>250</v>
      </c>
      <c r="F36" s="36">
        <v>4.2</v>
      </c>
      <c r="G36" s="36">
        <v>28</v>
      </c>
      <c r="H36" s="1">
        <v>100</v>
      </c>
      <c r="I36" s="1">
        <v>50</v>
      </c>
      <c r="J36" s="40">
        <f t="shared" si="0"/>
        <v>14</v>
      </c>
      <c r="K36" s="40"/>
      <c r="L36" s="40">
        <f t="shared" si="1"/>
        <v>3500</v>
      </c>
      <c r="M36" s="49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</row>
    <row r="37" spans="1:106" s="2" customFormat="1" ht="12.75">
      <c r="A37" s="19">
        <f t="shared" si="2"/>
        <v>30</v>
      </c>
      <c r="B37" s="31" t="s">
        <v>40</v>
      </c>
      <c r="C37" s="42">
        <v>47355</v>
      </c>
      <c r="D37" s="27" t="s">
        <v>99</v>
      </c>
      <c r="E37" s="37">
        <v>13</v>
      </c>
      <c r="F37" s="35">
        <v>28.52</v>
      </c>
      <c r="G37" s="36">
        <v>47</v>
      </c>
      <c r="H37" s="1">
        <v>100</v>
      </c>
      <c r="I37" s="1">
        <v>50</v>
      </c>
      <c r="J37" s="40">
        <f t="shared" si="0"/>
        <v>23.5</v>
      </c>
      <c r="K37" s="40"/>
      <c r="L37" s="40">
        <f t="shared" si="1"/>
        <v>305.5</v>
      </c>
      <c r="M37" s="49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</row>
    <row r="38" spans="1:106" s="2" customFormat="1" ht="12.75">
      <c r="A38" s="19">
        <f t="shared" si="2"/>
        <v>31</v>
      </c>
      <c r="B38" s="31" t="s">
        <v>41</v>
      </c>
      <c r="C38" s="42">
        <v>47356</v>
      </c>
      <c r="D38" s="27" t="s">
        <v>99</v>
      </c>
      <c r="E38" s="37">
        <v>73</v>
      </c>
      <c r="F38" s="35">
        <v>16.42</v>
      </c>
      <c r="G38" s="36">
        <v>48.3</v>
      </c>
      <c r="H38" s="1">
        <v>100</v>
      </c>
      <c r="I38" s="1">
        <v>50</v>
      </c>
      <c r="J38" s="40">
        <f t="shared" si="0"/>
        <v>24.15</v>
      </c>
      <c r="K38" s="40"/>
      <c r="L38" s="40">
        <f t="shared" si="1"/>
        <v>1762.9499999999998</v>
      </c>
      <c r="M38" s="49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</row>
    <row r="39" spans="1:106" s="2" customFormat="1" ht="12.75">
      <c r="A39" s="19">
        <f t="shared" si="2"/>
        <v>32</v>
      </c>
      <c r="B39" s="31" t="s">
        <v>42</v>
      </c>
      <c r="C39" s="42">
        <v>47506</v>
      </c>
      <c r="D39" s="27" t="s">
        <v>99</v>
      </c>
      <c r="E39" s="37">
        <v>25</v>
      </c>
      <c r="F39" s="35">
        <v>0.01</v>
      </c>
      <c r="G39" s="36">
        <v>3.05</v>
      </c>
      <c r="H39" s="1">
        <v>100</v>
      </c>
      <c r="I39" s="1">
        <v>50</v>
      </c>
      <c r="J39" s="40">
        <f t="shared" si="0"/>
        <v>1.525</v>
      </c>
      <c r="K39" s="40"/>
      <c r="L39" s="40">
        <f t="shared" si="1"/>
        <v>38.125</v>
      </c>
      <c r="M39" s="49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</row>
    <row r="40" spans="1:106" s="2" customFormat="1" ht="12.75">
      <c r="A40" s="19">
        <f t="shared" si="2"/>
        <v>33</v>
      </c>
      <c r="B40" s="31" t="s">
        <v>43</v>
      </c>
      <c r="C40" s="42">
        <v>47509</v>
      </c>
      <c r="D40" s="27" t="s">
        <v>99</v>
      </c>
      <c r="E40" s="37">
        <v>95</v>
      </c>
      <c r="F40" s="32">
        <v>7</v>
      </c>
      <c r="G40" s="36">
        <v>25</v>
      </c>
      <c r="H40" s="1">
        <v>100</v>
      </c>
      <c r="I40" s="1">
        <v>50</v>
      </c>
      <c r="J40" s="40">
        <f t="shared" si="0"/>
        <v>12.5</v>
      </c>
      <c r="K40" s="40"/>
      <c r="L40" s="40">
        <f t="shared" si="1"/>
        <v>1187.5</v>
      </c>
      <c r="M40" s="49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</row>
    <row r="41" spans="1:106" s="2" customFormat="1" ht="12.75">
      <c r="A41" s="19">
        <f t="shared" si="2"/>
        <v>34</v>
      </c>
      <c r="B41" s="31" t="s">
        <v>44</v>
      </c>
      <c r="C41" s="42">
        <v>47510</v>
      </c>
      <c r="D41" s="27" t="s">
        <v>99</v>
      </c>
      <c r="E41" s="37">
        <v>18</v>
      </c>
      <c r="F41" s="35">
        <v>0.01</v>
      </c>
      <c r="G41" s="36">
        <v>1</v>
      </c>
      <c r="H41" s="1">
        <v>100</v>
      </c>
      <c r="I41" s="1">
        <v>50</v>
      </c>
      <c r="J41" s="40">
        <f t="shared" si="0"/>
        <v>0.5</v>
      </c>
      <c r="K41" s="40"/>
      <c r="L41" s="40">
        <f t="shared" si="1"/>
        <v>9</v>
      </c>
      <c r="M41" s="49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</row>
    <row r="42" spans="1:106" s="2" customFormat="1" ht="12.75">
      <c r="A42" s="19">
        <f t="shared" si="2"/>
        <v>35</v>
      </c>
      <c r="B42" s="31" t="s">
        <v>45</v>
      </c>
      <c r="C42" s="42">
        <v>47511</v>
      </c>
      <c r="D42" s="27" t="s">
        <v>99</v>
      </c>
      <c r="E42" s="37">
        <v>41</v>
      </c>
      <c r="F42" s="35">
        <v>0.01</v>
      </c>
      <c r="G42" s="36">
        <v>1.02</v>
      </c>
      <c r="H42" s="1">
        <v>100</v>
      </c>
      <c r="I42" s="1">
        <v>50</v>
      </c>
      <c r="J42" s="40">
        <f t="shared" si="0"/>
        <v>0.51</v>
      </c>
      <c r="K42" s="40"/>
      <c r="L42" s="40">
        <f t="shared" si="1"/>
        <v>20.91</v>
      </c>
      <c r="M42" s="49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</row>
    <row r="43" spans="1:106" s="2" customFormat="1" ht="12.75">
      <c r="A43" s="19">
        <f t="shared" si="2"/>
        <v>36</v>
      </c>
      <c r="B43" s="31" t="s">
        <v>46</v>
      </c>
      <c r="C43" s="42">
        <v>47512</v>
      </c>
      <c r="D43" s="27" t="s">
        <v>99</v>
      </c>
      <c r="E43" s="37">
        <v>39</v>
      </c>
      <c r="F43" s="35">
        <v>0.01</v>
      </c>
      <c r="G43" s="36">
        <v>1.32</v>
      </c>
      <c r="H43" s="1">
        <v>100</v>
      </c>
      <c r="I43" s="1">
        <v>50</v>
      </c>
      <c r="J43" s="40">
        <f t="shared" si="0"/>
        <v>0.66</v>
      </c>
      <c r="K43" s="40"/>
      <c r="L43" s="40">
        <f t="shared" si="1"/>
        <v>25.740000000000002</v>
      </c>
      <c r="M43" s="49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</row>
    <row r="44" spans="1:106" s="2" customFormat="1" ht="12.75">
      <c r="A44" s="19">
        <f t="shared" si="2"/>
        <v>37</v>
      </c>
      <c r="B44" s="31" t="s">
        <v>47</v>
      </c>
      <c r="C44" s="42">
        <v>47513</v>
      </c>
      <c r="D44" s="27" t="s">
        <v>99</v>
      </c>
      <c r="E44" s="37">
        <v>39</v>
      </c>
      <c r="F44" s="35">
        <v>0.01</v>
      </c>
      <c r="G44" s="36">
        <v>1.36</v>
      </c>
      <c r="H44" s="1">
        <v>100</v>
      </c>
      <c r="I44" s="1">
        <v>50</v>
      </c>
      <c r="J44" s="40">
        <f t="shared" si="0"/>
        <v>0.68</v>
      </c>
      <c r="K44" s="40"/>
      <c r="L44" s="40">
        <f t="shared" si="1"/>
        <v>26.520000000000003</v>
      </c>
      <c r="M44" s="49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</row>
    <row r="45" spans="1:106" s="2" customFormat="1" ht="12.75">
      <c r="A45" s="19">
        <f t="shared" si="2"/>
        <v>38</v>
      </c>
      <c r="B45" s="31" t="s">
        <v>48</v>
      </c>
      <c r="C45" s="42">
        <v>47514</v>
      </c>
      <c r="D45" s="27" t="s">
        <v>99</v>
      </c>
      <c r="E45" s="37">
        <v>2</v>
      </c>
      <c r="F45" s="35">
        <v>0.01</v>
      </c>
      <c r="G45" s="36">
        <v>1.41</v>
      </c>
      <c r="H45" s="1">
        <v>100</v>
      </c>
      <c r="I45" s="1">
        <v>50</v>
      </c>
      <c r="J45" s="40">
        <f t="shared" si="0"/>
        <v>0.705</v>
      </c>
      <c r="K45" s="40"/>
      <c r="L45" s="40">
        <f t="shared" si="1"/>
        <v>1.41</v>
      </c>
      <c r="M45" s="49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</row>
    <row r="46" spans="1:106" s="2" customFormat="1" ht="12.75">
      <c r="A46" s="19">
        <f t="shared" si="2"/>
        <v>39</v>
      </c>
      <c r="B46" s="31" t="s">
        <v>49</v>
      </c>
      <c r="C46" s="42">
        <v>47515</v>
      </c>
      <c r="D46" s="27" t="s">
        <v>99</v>
      </c>
      <c r="E46" s="37">
        <v>60</v>
      </c>
      <c r="F46" s="35">
        <v>0.01</v>
      </c>
      <c r="G46" s="36">
        <v>1.57</v>
      </c>
      <c r="H46" s="1">
        <v>100</v>
      </c>
      <c r="I46" s="1">
        <v>50</v>
      </c>
      <c r="J46" s="40">
        <f t="shared" si="0"/>
        <v>0.785</v>
      </c>
      <c r="K46" s="40"/>
      <c r="L46" s="40">
        <f t="shared" si="1"/>
        <v>47.1</v>
      </c>
      <c r="M46" s="49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</row>
    <row r="47" spans="1:106" s="2" customFormat="1" ht="12.75">
      <c r="A47" s="19">
        <f t="shared" si="2"/>
        <v>40</v>
      </c>
      <c r="B47" s="31" t="s">
        <v>50</v>
      </c>
      <c r="C47" s="42">
        <v>47516</v>
      </c>
      <c r="D47" s="27" t="s">
        <v>99</v>
      </c>
      <c r="E47" s="37">
        <v>49</v>
      </c>
      <c r="F47" s="35">
        <v>0.01</v>
      </c>
      <c r="G47" s="36">
        <v>2.67</v>
      </c>
      <c r="H47" s="1">
        <v>100</v>
      </c>
      <c r="I47" s="1">
        <v>50</v>
      </c>
      <c r="J47" s="40">
        <f t="shared" si="0"/>
        <v>1.335</v>
      </c>
      <c r="K47" s="40"/>
      <c r="L47" s="40">
        <f t="shared" si="1"/>
        <v>65.41499999999999</v>
      </c>
      <c r="M47" s="49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</row>
    <row r="48" spans="1:106" s="2" customFormat="1" ht="12.75">
      <c r="A48" s="19">
        <f t="shared" si="2"/>
        <v>41</v>
      </c>
      <c r="B48" s="31" t="s">
        <v>51</v>
      </c>
      <c r="C48" s="42">
        <v>47517</v>
      </c>
      <c r="D48" s="27" t="s">
        <v>99</v>
      </c>
      <c r="E48" s="37">
        <v>31</v>
      </c>
      <c r="F48" s="35">
        <v>0.01</v>
      </c>
      <c r="G48" s="36">
        <v>2.83</v>
      </c>
      <c r="H48" s="1">
        <v>100</v>
      </c>
      <c r="I48" s="1">
        <v>50</v>
      </c>
      <c r="J48" s="40">
        <f t="shared" si="0"/>
        <v>1.415</v>
      </c>
      <c r="K48" s="40"/>
      <c r="L48" s="40">
        <f t="shared" si="1"/>
        <v>43.865</v>
      </c>
      <c r="M48" s="49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</row>
    <row r="49" spans="1:106" s="2" customFormat="1" ht="12.75">
      <c r="A49" s="19">
        <f t="shared" si="2"/>
        <v>42</v>
      </c>
      <c r="B49" s="31" t="s">
        <v>52</v>
      </c>
      <c r="C49" s="42">
        <v>47518</v>
      </c>
      <c r="D49" s="27" t="s">
        <v>99</v>
      </c>
      <c r="E49" s="37">
        <v>2280</v>
      </c>
      <c r="F49" s="35">
        <v>0.01</v>
      </c>
      <c r="G49" s="36">
        <v>0.84</v>
      </c>
      <c r="H49" s="1">
        <v>100</v>
      </c>
      <c r="I49" s="1">
        <v>50</v>
      </c>
      <c r="J49" s="40">
        <f t="shared" si="0"/>
        <v>0.42</v>
      </c>
      <c r="K49" s="40"/>
      <c r="L49" s="40">
        <f t="shared" si="1"/>
        <v>957.5999999999999</v>
      </c>
      <c r="M49" s="49"/>
      <c r="N49" s="51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</row>
    <row r="50" spans="1:106" s="2" customFormat="1" ht="12.75">
      <c r="A50" s="19">
        <f t="shared" si="2"/>
        <v>43</v>
      </c>
      <c r="B50" s="31" t="s">
        <v>53</v>
      </c>
      <c r="C50" s="42">
        <v>47519</v>
      </c>
      <c r="D50" s="27" t="s">
        <v>99</v>
      </c>
      <c r="E50" s="37">
        <v>500</v>
      </c>
      <c r="F50" s="35">
        <v>0.01</v>
      </c>
      <c r="G50" s="36">
        <v>0.65</v>
      </c>
      <c r="H50" s="1">
        <v>100</v>
      </c>
      <c r="I50" s="1">
        <v>50</v>
      </c>
      <c r="J50" s="40">
        <f t="shared" si="0"/>
        <v>0.325</v>
      </c>
      <c r="K50" s="40"/>
      <c r="L50" s="40">
        <f t="shared" si="1"/>
        <v>162.5</v>
      </c>
      <c r="M50" s="49"/>
      <c r="N50" s="51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</row>
    <row r="51" spans="1:106" s="2" customFormat="1" ht="12.75">
      <c r="A51" s="19">
        <f t="shared" si="2"/>
        <v>44</v>
      </c>
      <c r="B51" s="31" t="s">
        <v>54</v>
      </c>
      <c r="C51" s="42">
        <v>47520</v>
      </c>
      <c r="D51" s="27" t="s">
        <v>99</v>
      </c>
      <c r="E51" s="37">
        <v>42</v>
      </c>
      <c r="F51" s="35">
        <v>0.01</v>
      </c>
      <c r="G51" s="36">
        <v>0.65</v>
      </c>
      <c r="H51" s="1">
        <v>100</v>
      </c>
      <c r="I51" s="1">
        <v>50</v>
      </c>
      <c r="J51" s="40">
        <f t="shared" si="0"/>
        <v>0.325</v>
      </c>
      <c r="K51" s="40"/>
      <c r="L51" s="40">
        <f aca="true" t="shared" si="3" ref="L51:L95">E51*J51</f>
        <v>13.65</v>
      </c>
      <c r="M51" s="49"/>
      <c r="N51" s="51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</row>
    <row r="52" spans="1:106" s="2" customFormat="1" ht="12.75">
      <c r="A52" s="19">
        <f t="shared" si="2"/>
        <v>45</v>
      </c>
      <c r="B52" s="31" t="s">
        <v>55</v>
      </c>
      <c r="C52" s="42">
        <v>47521</v>
      </c>
      <c r="D52" s="27" t="s">
        <v>99</v>
      </c>
      <c r="E52" s="37">
        <v>266</v>
      </c>
      <c r="F52" s="35">
        <v>0.01</v>
      </c>
      <c r="G52" s="36">
        <v>0.75</v>
      </c>
      <c r="H52" s="1">
        <v>100</v>
      </c>
      <c r="I52" s="1">
        <v>50</v>
      </c>
      <c r="J52" s="40">
        <f t="shared" si="0"/>
        <v>0.375</v>
      </c>
      <c r="K52" s="40"/>
      <c r="L52" s="40">
        <f t="shared" si="3"/>
        <v>99.75</v>
      </c>
      <c r="M52" s="49"/>
      <c r="N52" s="51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</row>
    <row r="53" spans="1:106" s="2" customFormat="1" ht="12.75">
      <c r="A53" s="19">
        <f t="shared" si="2"/>
        <v>46</v>
      </c>
      <c r="B53" s="31" t="s">
        <v>56</v>
      </c>
      <c r="C53" s="42">
        <v>47522</v>
      </c>
      <c r="D53" s="27" t="s">
        <v>99</v>
      </c>
      <c r="E53" s="37">
        <v>68</v>
      </c>
      <c r="F53" s="35">
        <v>0.01</v>
      </c>
      <c r="G53" s="36">
        <v>2.13</v>
      </c>
      <c r="H53" s="1">
        <v>100</v>
      </c>
      <c r="I53" s="1">
        <v>50</v>
      </c>
      <c r="J53" s="40">
        <f t="shared" si="0"/>
        <v>1.065</v>
      </c>
      <c r="K53" s="40"/>
      <c r="L53" s="40">
        <f t="shared" si="3"/>
        <v>72.42</v>
      </c>
      <c r="M53" s="49"/>
      <c r="N53" s="51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</row>
    <row r="54" spans="1:106" s="2" customFormat="1" ht="12.75">
      <c r="A54" s="19">
        <f t="shared" si="2"/>
        <v>47</v>
      </c>
      <c r="B54" s="31" t="s">
        <v>57</v>
      </c>
      <c r="C54" s="42">
        <v>47523</v>
      </c>
      <c r="D54" s="27" t="s">
        <v>99</v>
      </c>
      <c r="E54" s="37">
        <v>66</v>
      </c>
      <c r="F54" s="35">
        <v>0.01</v>
      </c>
      <c r="G54" s="36">
        <v>2.38</v>
      </c>
      <c r="H54" s="1">
        <v>100</v>
      </c>
      <c r="I54" s="1">
        <v>50</v>
      </c>
      <c r="J54" s="40">
        <f aca="true" t="shared" si="4" ref="J54:J95">G54*(100-I54)/100</f>
        <v>1.19</v>
      </c>
      <c r="K54" s="40"/>
      <c r="L54" s="40">
        <f t="shared" si="3"/>
        <v>78.53999999999999</v>
      </c>
      <c r="M54" s="49"/>
      <c r="N54" s="51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</row>
    <row r="55" spans="1:106" s="2" customFormat="1" ht="12.75">
      <c r="A55" s="19">
        <f t="shared" si="2"/>
        <v>48</v>
      </c>
      <c r="B55" s="31" t="s">
        <v>58</v>
      </c>
      <c r="C55" s="42">
        <v>47524</v>
      </c>
      <c r="D55" s="27" t="s">
        <v>99</v>
      </c>
      <c r="E55" s="37">
        <v>71</v>
      </c>
      <c r="F55" s="35">
        <v>0.01</v>
      </c>
      <c r="G55" s="36">
        <v>2.4</v>
      </c>
      <c r="H55" s="1">
        <v>100</v>
      </c>
      <c r="I55" s="1">
        <v>50</v>
      </c>
      <c r="J55" s="40">
        <f t="shared" si="4"/>
        <v>1.2</v>
      </c>
      <c r="K55" s="40"/>
      <c r="L55" s="40">
        <f t="shared" si="3"/>
        <v>85.2</v>
      </c>
      <c r="M55" s="49"/>
      <c r="N55" s="51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</row>
    <row r="56" spans="1:106" s="2" customFormat="1" ht="12.75">
      <c r="A56" s="19">
        <f t="shared" si="2"/>
        <v>49</v>
      </c>
      <c r="B56" s="30" t="s">
        <v>59</v>
      </c>
      <c r="C56" s="41">
        <v>47525</v>
      </c>
      <c r="D56" s="27" t="s">
        <v>99</v>
      </c>
      <c r="E56" s="38">
        <v>64</v>
      </c>
      <c r="F56" s="34">
        <v>0.01</v>
      </c>
      <c r="G56" s="39">
        <v>2.4</v>
      </c>
      <c r="H56" s="1">
        <v>100</v>
      </c>
      <c r="I56" s="1">
        <v>50</v>
      </c>
      <c r="J56" s="40">
        <f t="shared" si="4"/>
        <v>1.2</v>
      </c>
      <c r="K56" s="40"/>
      <c r="L56" s="40">
        <f t="shared" si="3"/>
        <v>76.8</v>
      </c>
      <c r="M56" s="49"/>
      <c r="N56" s="51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</row>
    <row r="57" spans="1:106" s="2" customFormat="1" ht="12.75">
      <c r="A57" s="19">
        <f t="shared" si="2"/>
        <v>50</v>
      </c>
      <c r="B57" s="31" t="s">
        <v>60</v>
      </c>
      <c r="C57" s="42">
        <v>47526</v>
      </c>
      <c r="D57" s="27" t="s">
        <v>99</v>
      </c>
      <c r="E57" s="37">
        <v>61</v>
      </c>
      <c r="F57" s="35">
        <v>0.01</v>
      </c>
      <c r="G57" s="36">
        <v>1.45</v>
      </c>
      <c r="H57" s="1">
        <v>100</v>
      </c>
      <c r="I57" s="1">
        <v>50</v>
      </c>
      <c r="J57" s="40">
        <f t="shared" si="4"/>
        <v>0.725</v>
      </c>
      <c r="K57" s="40"/>
      <c r="L57" s="40">
        <f t="shared" si="3"/>
        <v>44.225</v>
      </c>
      <c r="M57" s="49"/>
      <c r="N57" s="51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</row>
    <row r="58" spans="1:106" s="2" customFormat="1" ht="12.75">
      <c r="A58" s="19">
        <f t="shared" si="2"/>
        <v>51</v>
      </c>
      <c r="B58" s="31" t="s">
        <v>61</v>
      </c>
      <c r="C58" s="42">
        <v>47527</v>
      </c>
      <c r="D58" s="27" t="s">
        <v>99</v>
      </c>
      <c r="E58" s="37">
        <v>100</v>
      </c>
      <c r="F58" s="35">
        <v>0.01</v>
      </c>
      <c r="G58" s="36">
        <v>1.4</v>
      </c>
      <c r="H58" s="1">
        <v>100</v>
      </c>
      <c r="I58" s="1">
        <v>50</v>
      </c>
      <c r="J58" s="40">
        <f t="shared" si="4"/>
        <v>0.7</v>
      </c>
      <c r="K58" s="40"/>
      <c r="L58" s="40">
        <f t="shared" si="3"/>
        <v>70</v>
      </c>
      <c r="M58" s="49"/>
      <c r="N58" s="51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</row>
    <row r="59" spans="1:106" s="2" customFormat="1" ht="12.75">
      <c r="A59" s="19">
        <f t="shared" si="2"/>
        <v>52</v>
      </c>
      <c r="B59" s="31" t="s">
        <v>62</v>
      </c>
      <c r="C59" s="42">
        <v>47528</v>
      </c>
      <c r="D59" s="27" t="s">
        <v>99</v>
      </c>
      <c r="E59" s="37">
        <v>35</v>
      </c>
      <c r="F59" s="35">
        <v>0.01</v>
      </c>
      <c r="G59" s="36">
        <v>1.3</v>
      </c>
      <c r="H59" s="1">
        <v>100</v>
      </c>
      <c r="I59" s="1">
        <v>50</v>
      </c>
      <c r="J59" s="40">
        <f t="shared" si="4"/>
        <v>0.65</v>
      </c>
      <c r="K59" s="40"/>
      <c r="L59" s="40">
        <f t="shared" si="3"/>
        <v>22.75</v>
      </c>
      <c r="M59" s="49"/>
      <c r="N59" s="51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</row>
    <row r="60" spans="1:106" s="2" customFormat="1" ht="12.75">
      <c r="A60" s="19">
        <f t="shared" si="2"/>
        <v>53</v>
      </c>
      <c r="B60" s="31" t="s">
        <v>63</v>
      </c>
      <c r="C60" s="42">
        <v>47529</v>
      </c>
      <c r="D60" s="27" t="s">
        <v>99</v>
      </c>
      <c r="E60" s="37">
        <v>102</v>
      </c>
      <c r="F60" s="35">
        <v>0.01</v>
      </c>
      <c r="G60" s="36">
        <v>1.1</v>
      </c>
      <c r="H60" s="1">
        <v>100</v>
      </c>
      <c r="I60" s="1">
        <v>50</v>
      </c>
      <c r="J60" s="40">
        <f t="shared" si="4"/>
        <v>0.55</v>
      </c>
      <c r="K60" s="40"/>
      <c r="L60" s="40">
        <f t="shared" si="3"/>
        <v>56.1</v>
      </c>
      <c r="M60" s="49"/>
      <c r="N60" s="51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</row>
    <row r="61" spans="1:106" s="2" customFormat="1" ht="12.75">
      <c r="A61" s="19">
        <f t="shared" si="2"/>
        <v>54</v>
      </c>
      <c r="B61" s="31" t="s">
        <v>64</v>
      </c>
      <c r="C61" s="42">
        <v>47531</v>
      </c>
      <c r="D61" s="27" t="s">
        <v>99</v>
      </c>
      <c r="E61" s="37">
        <v>6</v>
      </c>
      <c r="F61" s="32">
        <v>6</v>
      </c>
      <c r="G61" s="36">
        <v>18.1</v>
      </c>
      <c r="H61" s="1">
        <v>100</v>
      </c>
      <c r="I61" s="1">
        <v>50</v>
      </c>
      <c r="J61" s="40">
        <f t="shared" si="4"/>
        <v>9.05</v>
      </c>
      <c r="K61" s="40"/>
      <c r="L61" s="40">
        <f t="shared" si="3"/>
        <v>54.300000000000004</v>
      </c>
      <c r="M61" s="49"/>
      <c r="N61" s="51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</row>
    <row r="62" spans="1:106" s="2" customFormat="1" ht="12.75">
      <c r="A62" s="19">
        <f t="shared" si="2"/>
        <v>55</v>
      </c>
      <c r="B62" s="31" t="s">
        <v>65</v>
      </c>
      <c r="C62" s="42">
        <v>47532</v>
      </c>
      <c r="D62" s="27" t="s">
        <v>99</v>
      </c>
      <c r="E62" s="37">
        <v>35</v>
      </c>
      <c r="F62" s="35">
        <v>0.01</v>
      </c>
      <c r="G62" s="36">
        <v>21.3</v>
      </c>
      <c r="H62" s="1">
        <v>100</v>
      </c>
      <c r="I62" s="1">
        <v>50</v>
      </c>
      <c r="J62" s="40">
        <f t="shared" si="4"/>
        <v>10.65</v>
      </c>
      <c r="K62" s="40"/>
      <c r="L62" s="40">
        <f t="shared" si="3"/>
        <v>372.75</v>
      </c>
      <c r="M62" s="49"/>
      <c r="N62" s="51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</row>
    <row r="63" spans="1:106" s="2" customFormat="1" ht="12.75">
      <c r="A63" s="19">
        <f t="shared" si="2"/>
        <v>56</v>
      </c>
      <c r="B63" s="31" t="s">
        <v>66</v>
      </c>
      <c r="C63" s="42">
        <v>47533</v>
      </c>
      <c r="D63" s="27" t="s">
        <v>99</v>
      </c>
      <c r="E63" s="37">
        <v>17</v>
      </c>
      <c r="F63" s="35">
        <v>0.01</v>
      </c>
      <c r="G63" s="36">
        <v>23</v>
      </c>
      <c r="H63" s="1">
        <v>100</v>
      </c>
      <c r="I63" s="1">
        <v>50</v>
      </c>
      <c r="J63" s="40">
        <f t="shared" si="4"/>
        <v>11.5</v>
      </c>
      <c r="K63" s="40"/>
      <c r="L63" s="40">
        <f t="shared" si="3"/>
        <v>195.5</v>
      </c>
      <c r="M63" s="49"/>
      <c r="N63" s="51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</row>
    <row r="64" spans="1:106" s="2" customFormat="1" ht="12.75">
      <c r="A64" s="19">
        <f t="shared" si="2"/>
        <v>57</v>
      </c>
      <c r="B64" s="31" t="s">
        <v>67</v>
      </c>
      <c r="C64" s="42">
        <v>47534</v>
      </c>
      <c r="D64" s="27" t="s">
        <v>99</v>
      </c>
      <c r="E64" s="37">
        <v>420</v>
      </c>
      <c r="F64" s="36">
        <v>1.2</v>
      </c>
      <c r="G64" s="36">
        <v>21.3</v>
      </c>
      <c r="H64" s="1">
        <v>100</v>
      </c>
      <c r="I64" s="1">
        <v>50</v>
      </c>
      <c r="J64" s="40">
        <f t="shared" si="4"/>
        <v>10.65</v>
      </c>
      <c r="K64" s="40"/>
      <c r="L64" s="40">
        <f t="shared" si="3"/>
        <v>4473</v>
      </c>
      <c r="M64" s="49"/>
      <c r="N64" s="51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</row>
    <row r="65" spans="1:106" s="2" customFormat="1" ht="12.75">
      <c r="A65" s="19">
        <f t="shared" si="2"/>
        <v>58</v>
      </c>
      <c r="B65" s="31" t="s">
        <v>68</v>
      </c>
      <c r="C65" s="42">
        <v>47535</v>
      </c>
      <c r="D65" s="27" t="s">
        <v>99</v>
      </c>
      <c r="E65" s="37">
        <v>16</v>
      </c>
      <c r="F65" s="35">
        <v>0.01</v>
      </c>
      <c r="G65" s="36">
        <v>31.2</v>
      </c>
      <c r="H65" s="1">
        <v>100</v>
      </c>
      <c r="I65" s="1">
        <v>50</v>
      </c>
      <c r="J65" s="40">
        <f t="shared" si="4"/>
        <v>15.6</v>
      </c>
      <c r="K65" s="40"/>
      <c r="L65" s="40">
        <f t="shared" si="3"/>
        <v>249.6</v>
      </c>
      <c r="M65" s="49"/>
      <c r="N65" s="51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</row>
    <row r="66" spans="1:106" s="2" customFormat="1" ht="12.75">
      <c r="A66" s="19">
        <f t="shared" si="2"/>
        <v>59</v>
      </c>
      <c r="B66" s="31" t="s">
        <v>69</v>
      </c>
      <c r="C66" s="42">
        <v>47536</v>
      </c>
      <c r="D66" s="27" t="s">
        <v>99</v>
      </c>
      <c r="E66" s="37">
        <v>110</v>
      </c>
      <c r="F66" s="35">
        <v>5.21</v>
      </c>
      <c r="G66" s="36">
        <v>12.3</v>
      </c>
      <c r="H66" s="1">
        <v>100</v>
      </c>
      <c r="I66" s="1">
        <v>50</v>
      </c>
      <c r="J66" s="40">
        <f t="shared" si="4"/>
        <v>6.15</v>
      </c>
      <c r="K66" s="40"/>
      <c r="L66" s="40">
        <f t="shared" si="3"/>
        <v>676.5</v>
      </c>
      <c r="M66" s="49"/>
      <c r="N66" s="51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</row>
    <row r="67" spans="1:106" s="2" customFormat="1" ht="12.75">
      <c r="A67" s="19">
        <f t="shared" si="2"/>
        <v>60</v>
      </c>
      <c r="B67" s="31" t="s">
        <v>70</v>
      </c>
      <c r="C67" s="42">
        <v>47537</v>
      </c>
      <c r="D67" s="27" t="s">
        <v>99</v>
      </c>
      <c r="E67" s="37">
        <v>136</v>
      </c>
      <c r="F67" s="35">
        <v>7.91</v>
      </c>
      <c r="G67" s="36">
        <v>15</v>
      </c>
      <c r="H67" s="1">
        <v>100</v>
      </c>
      <c r="I67" s="1">
        <v>50</v>
      </c>
      <c r="J67" s="40">
        <f t="shared" si="4"/>
        <v>7.5</v>
      </c>
      <c r="K67" s="40"/>
      <c r="L67" s="40">
        <f t="shared" si="3"/>
        <v>1020</v>
      </c>
      <c r="M67" s="49"/>
      <c r="N67" s="51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</row>
    <row r="68" spans="1:106" s="2" customFormat="1" ht="12.75">
      <c r="A68" s="19">
        <f t="shared" si="2"/>
        <v>61</v>
      </c>
      <c r="B68" s="31" t="s">
        <v>71</v>
      </c>
      <c r="C68" s="42">
        <v>47538</v>
      </c>
      <c r="D68" s="27" t="s">
        <v>99</v>
      </c>
      <c r="E68" s="37">
        <v>55</v>
      </c>
      <c r="F68" s="35">
        <v>19.61</v>
      </c>
      <c r="G68" s="36">
        <v>19.61</v>
      </c>
      <c r="H68" s="1">
        <v>100</v>
      </c>
      <c r="I68" s="1">
        <v>50</v>
      </c>
      <c r="J68" s="40">
        <f t="shared" si="4"/>
        <v>9.805</v>
      </c>
      <c r="K68" s="40"/>
      <c r="L68" s="40">
        <f t="shared" si="3"/>
        <v>539.275</v>
      </c>
      <c r="M68" s="49"/>
      <c r="N68" s="51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</row>
    <row r="69" spans="1:106" s="2" customFormat="1" ht="12.75">
      <c r="A69" s="19">
        <f t="shared" si="2"/>
        <v>62</v>
      </c>
      <c r="B69" s="31" t="s">
        <v>72</v>
      </c>
      <c r="C69" s="42">
        <v>47539</v>
      </c>
      <c r="D69" s="27" t="s">
        <v>99</v>
      </c>
      <c r="E69" s="37">
        <v>1704</v>
      </c>
      <c r="F69" s="35">
        <v>0.02</v>
      </c>
      <c r="G69" s="36">
        <v>1.2</v>
      </c>
      <c r="H69" s="1">
        <v>100</v>
      </c>
      <c r="I69" s="1">
        <v>50</v>
      </c>
      <c r="J69" s="40">
        <f t="shared" si="4"/>
        <v>0.6</v>
      </c>
      <c r="K69" s="40"/>
      <c r="L69" s="40">
        <f t="shared" si="3"/>
        <v>1022.4</v>
      </c>
      <c r="M69" s="49"/>
      <c r="N69" s="51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</row>
    <row r="70" spans="1:106" s="2" customFormat="1" ht="12.75">
      <c r="A70" s="19">
        <f t="shared" si="2"/>
        <v>63</v>
      </c>
      <c r="B70" s="31" t="s">
        <v>73</v>
      </c>
      <c r="C70" s="42">
        <v>47540</v>
      </c>
      <c r="D70" s="27" t="s">
        <v>99</v>
      </c>
      <c r="E70" s="37">
        <v>1112</v>
      </c>
      <c r="F70" s="36">
        <v>1.2</v>
      </c>
      <c r="G70" s="36">
        <v>1.2</v>
      </c>
      <c r="H70" s="1">
        <v>100</v>
      </c>
      <c r="I70" s="1">
        <v>50</v>
      </c>
      <c r="J70" s="40">
        <f t="shared" si="4"/>
        <v>0.6</v>
      </c>
      <c r="K70" s="40"/>
      <c r="L70" s="40">
        <f t="shared" si="3"/>
        <v>667.1999999999999</v>
      </c>
      <c r="M70" s="49"/>
      <c r="N70" s="51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</row>
    <row r="71" spans="1:106" s="2" customFormat="1" ht="12.75">
      <c r="A71" s="19">
        <f t="shared" si="2"/>
        <v>64</v>
      </c>
      <c r="B71" s="31" t="s">
        <v>74</v>
      </c>
      <c r="C71" s="42">
        <v>62064</v>
      </c>
      <c r="D71" s="27" t="s">
        <v>99</v>
      </c>
      <c r="E71" s="37">
        <v>56</v>
      </c>
      <c r="F71" s="35">
        <v>4.85</v>
      </c>
      <c r="G71" s="36">
        <v>17.5</v>
      </c>
      <c r="H71" s="1">
        <v>100</v>
      </c>
      <c r="I71" s="1">
        <v>50</v>
      </c>
      <c r="J71" s="40">
        <f t="shared" si="4"/>
        <v>8.75</v>
      </c>
      <c r="K71" s="40"/>
      <c r="L71" s="40">
        <f t="shared" si="3"/>
        <v>490</v>
      </c>
      <c r="M71" s="49"/>
      <c r="N71" s="51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</row>
    <row r="72" spans="1:106" s="2" customFormat="1" ht="12.75">
      <c r="A72" s="19">
        <f t="shared" si="2"/>
        <v>65</v>
      </c>
      <c r="B72" s="30" t="s">
        <v>75</v>
      </c>
      <c r="C72" s="41">
        <v>62065</v>
      </c>
      <c r="D72" s="27" t="s">
        <v>99</v>
      </c>
      <c r="E72" s="37">
        <v>100</v>
      </c>
      <c r="F72" s="35">
        <v>13.05</v>
      </c>
      <c r="G72" s="36">
        <v>20</v>
      </c>
      <c r="H72" s="1">
        <v>100</v>
      </c>
      <c r="I72" s="1">
        <v>50</v>
      </c>
      <c r="J72" s="40">
        <f t="shared" si="4"/>
        <v>10</v>
      </c>
      <c r="K72" s="40"/>
      <c r="L72" s="40">
        <f t="shared" si="3"/>
        <v>1000</v>
      </c>
      <c r="M72" s="49"/>
      <c r="N72" s="51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</row>
    <row r="73" spans="1:106" s="2" customFormat="1" ht="12.75">
      <c r="A73" s="19">
        <f t="shared" si="2"/>
        <v>66</v>
      </c>
      <c r="B73" s="30" t="s">
        <v>76</v>
      </c>
      <c r="C73" s="41">
        <v>62066</v>
      </c>
      <c r="D73" s="27" t="s">
        <v>99</v>
      </c>
      <c r="E73" s="38">
        <v>100</v>
      </c>
      <c r="F73" s="34">
        <v>4.85</v>
      </c>
      <c r="G73" s="39">
        <v>13.5</v>
      </c>
      <c r="H73" s="1">
        <v>100</v>
      </c>
      <c r="I73" s="1">
        <v>50</v>
      </c>
      <c r="J73" s="40">
        <f t="shared" si="4"/>
        <v>6.75</v>
      </c>
      <c r="K73" s="40"/>
      <c r="L73" s="40">
        <f t="shared" si="3"/>
        <v>675</v>
      </c>
      <c r="M73" s="49"/>
      <c r="N73" s="51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</row>
    <row r="74" spans="1:106" s="2" customFormat="1" ht="12.75">
      <c r="A74" s="19">
        <f aca="true" t="shared" si="5" ref="A74:A95">1+A73</f>
        <v>67</v>
      </c>
      <c r="B74" s="31" t="s">
        <v>77</v>
      </c>
      <c r="C74" s="42">
        <v>62067</v>
      </c>
      <c r="D74" s="27" t="s">
        <v>99</v>
      </c>
      <c r="E74" s="37">
        <v>76</v>
      </c>
      <c r="F74" s="35">
        <v>13.05</v>
      </c>
      <c r="G74" s="36">
        <v>12</v>
      </c>
      <c r="H74" s="1">
        <v>100</v>
      </c>
      <c r="I74" s="1">
        <v>50</v>
      </c>
      <c r="J74" s="40">
        <f t="shared" si="4"/>
        <v>6</v>
      </c>
      <c r="K74" s="40"/>
      <c r="L74" s="40">
        <f t="shared" si="3"/>
        <v>456</v>
      </c>
      <c r="M74" s="49"/>
      <c r="N74" s="51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</row>
    <row r="75" spans="1:106" s="2" customFormat="1" ht="12.75">
      <c r="A75" s="19">
        <f t="shared" si="5"/>
        <v>68</v>
      </c>
      <c r="B75" s="31" t="s">
        <v>78</v>
      </c>
      <c r="C75" s="42">
        <v>62068</v>
      </c>
      <c r="D75" s="27" t="s">
        <v>99</v>
      </c>
      <c r="E75" s="37">
        <v>100</v>
      </c>
      <c r="F75" s="35">
        <v>4.85</v>
      </c>
      <c r="G75" s="36">
        <v>5.1</v>
      </c>
      <c r="H75" s="1">
        <v>100</v>
      </c>
      <c r="I75" s="1">
        <v>50</v>
      </c>
      <c r="J75" s="40">
        <f t="shared" si="4"/>
        <v>2.55</v>
      </c>
      <c r="K75" s="40"/>
      <c r="L75" s="40">
        <f t="shared" si="3"/>
        <v>254.99999999999997</v>
      </c>
      <c r="M75" s="49"/>
      <c r="N75" s="51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</row>
    <row r="76" spans="1:106" s="2" customFormat="1" ht="12.75">
      <c r="A76" s="19">
        <f t="shared" si="5"/>
        <v>69</v>
      </c>
      <c r="B76" s="31" t="s">
        <v>79</v>
      </c>
      <c r="C76" s="42">
        <v>62069</v>
      </c>
      <c r="D76" s="27" t="s">
        <v>99</v>
      </c>
      <c r="E76" s="37">
        <v>92</v>
      </c>
      <c r="F76" s="35">
        <v>13.05</v>
      </c>
      <c r="G76" s="36">
        <v>13.05</v>
      </c>
      <c r="H76" s="1">
        <v>100</v>
      </c>
      <c r="I76" s="1">
        <v>50</v>
      </c>
      <c r="J76" s="40">
        <f t="shared" si="4"/>
        <v>6.525</v>
      </c>
      <c r="K76" s="40"/>
      <c r="L76" s="40">
        <f t="shared" si="3"/>
        <v>600.3000000000001</v>
      </c>
      <c r="M76" s="49"/>
      <c r="N76" s="51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</row>
    <row r="77" spans="1:106" s="2" customFormat="1" ht="12.75">
      <c r="A77" s="19">
        <f t="shared" si="5"/>
        <v>70</v>
      </c>
      <c r="B77" s="31" t="s">
        <v>80</v>
      </c>
      <c r="C77" s="42">
        <v>62088</v>
      </c>
      <c r="D77" s="27" t="s">
        <v>99</v>
      </c>
      <c r="E77" s="37">
        <v>22</v>
      </c>
      <c r="F77" s="35">
        <v>13.05</v>
      </c>
      <c r="G77" s="36">
        <v>15</v>
      </c>
      <c r="H77" s="1">
        <v>100</v>
      </c>
      <c r="I77" s="1">
        <v>50</v>
      </c>
      <c r="J77" s="40">
        <f t="shared" si="4"/>
        <v>7.5</v>
      </c>
      <c r="K77" s="40"/>
      <c r="L77" s="40">
        <f t="shared" si="3"/>
        <v>165</v>
      </c>
      <c r="M77" s="49"/>
      <c r="N77" s="51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</row>
    <row r="78" spans="1:106" s="2" customFormat="1" ht="12.75">
      <c r="A78" s="19">
        <f t="shared" si="5"/>
        <v>71</v>
      </c>
      <c r="B78" s="31" t="s">
        <v>81</v>
      </c>
      <c r="C78" s="42">
        <v>65127</v>
      </c>
      <c r="D78" s="27" t="s">
        <v>99</v>
      </c>
      <c r="E78" s="37">
        <v>2</v>
      </c>
      <c r="F78" s="35">
        <v>0.01</v>
      </c>
      <c r="G78" s="36">
        <v>1.3</v>
      </c>
      <c r="H78" s="1">
        <v>100</v>
      </c>
      <c r="I78" s="1">
        <v>50</v>
      </c>
      <c r="J78" s="40">
        <f t="shared" si="4"/>
        <v>0.65</v>
      </c>
      <c r="K78" s="40"/>
      <c r="L78" s="40">
        <f t="shared" si="3"/>
        <v>1.3</v>
      </c>
      <c r="M78" s="49"/>
      <c r="N78" s="51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</row>
    <row r="79" spans="1:106" s="2" customFormat="1" ht="12.75">
      <c r="A79" s="19">
        <f t="shared" si="5"/>
        <v>72</v>
      </c>
      <c r="B79" s="31" t="s">
        <v>82</v>
      </c>
      <c r="C79" s="42">
        <v>65184</v>
      </c>
      <c r="D79" s="27" t="s">
        <v>99</v>
      </c>
      <c r="E79" s="37">
        <v>1</v>
      </c>
      <c r="F79" s="35">
        <v>0.05</v>
      </c>
      <c r="G79" s="36">
        <v>0.65</v>
      </c>
      <c r="H79" s="1">
        <v>100</v>
      </c>
      <c r="I79" s="1">
        <v>50</v>
      </c>
      <c r="J79" s="40">
        <f t="shared" si="4"/>
        <v>0.325</v>
      </c>
      <c r="K79" s="40"/>
      <c r="L79" s="40">
        <f t="shared" si="3"/>
        <v>0.325</v>
      </c>
      <c r="M79" s="49"/>
      <c r="N79" s="51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</row>
    <row r="80" spans="1:106" s="2" customFormat="1" ht="12.75">
      <c r="A80" s="19">
        <f t="shared" si="5"/>
        <v>73</v>
      </c>
      <c r="B80" s="31" t="s">
        <v>83</v>
      </c>
      <c r="C80" s="42">
        <v>65187</v>
      </c>
      <c r="D80" s="27" t="s">
        <v>99</v>
      </c>
      <c r="E80" s="37">
        <v>20</v>
      </c>
      <c r="F80" s="35">
        <v>0.01</v>
      </c>
      <c r="G80" s="36">
        <v>15.3</v>
      </c>
      <c r="H80" s="1">
        <v>100</v>
      </c>
      <c r="I80" s="1">
        <v>50</v>
      </c>
      <c r="J80" s="40">
        <f t="shared" si="4"/>
        <v>7.65</v>
      </c>
      <c r="K80" s="40"/>
      <c r="L80" s="40">
        <f t="shared" si="3"/>
        <v>153</v>
      </c>
      <c r="M80" s="49"/>
      <c r="N80" s="51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</row>
    <row r="81" spans="1:106" s="2" customFormat="1" ht="12.75">
      <c r="A81" s="19">
        <f t="shared" si="5"/>
        <v>74</v>
      </c>
      <c r="B81" s="31" t="s">
        <v>84</v>
      </c>
      <c r="C81" s="42">
        <v>65190</v>
      </c>
      <c r="D81" s="27" t="s">
        <v>99</v>
      </c>
      <c r="E81" s="37">
        <v>130</v>
      </c>
      <c r="F81" s="35">
        <v>0.01</v>
      </c>
      <c r="G81" s="36">
        <v>8.4</v>
      </c>
      <c r="H81" s="1">
        <v>100</v>
      </c>
      <c r="I81" s="1">
        <v>50</v>
      </c>
      <c r="J81" s="40">
        <f t="shared" si="4"/>
        <v>4.2</v>
      </c>
      <c r="K81" s="40"/>
      <c r="L81" s="40">
        <f t="shared" si="3"/>
        <v>546</v>
      </c>
      <c r="M81" s="49"/>
      <c r="N81" s="51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</row>
    <row r="82" spans="1:106" s="2" customFormat="1" ht="12.75">
      <c r="A82" s="19">
        <f t="shared" si="5"/>
        <v>75</v>
      </c>
      <c r="B82" s="31" t="s">
        <v>85</v>
      </c>
      <c r="C82" s="42">
        <v>65193</v>
      </c>
      <c r="D82" s="27" t="s">
        <v>99</v>
      </c>
      <c r="E82" s="37">
        <v>197</v>
      </c>
      <c r="F82" s="35">
        <v>0.01</v>
      </c>
      <c r="G82" s="36">
        <v>1.3</v>
      </c>
      <c r="H82" s="1">
        <v>100</v>
      </c>
      <c r="I82" s="1">
        <v>50</v>
      </c>
      <c r="J82" s="40">
        <f t="shared" si="4"/>
        <v>0.65</v>
      </c>
      <c r="K82" s="40"/>
      <c r="L82" s="40">
        <f t="shared" si="3"/>
        <v>128.05</v>
      </c>
      <c r="M82" s="49"/>
      <c r="N82" s="51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</row>
    <row r="83" spans="1:106" s="2" customFormat="1" ht="12.75">
      <c r="A83" s="19">
        <f t="shared" si="5"/>
        <v>76</v>
      </c>
      <c r="B83" s="31" t="s">
        <v>86</v>
      </c>
      <c r="C83" s="42">
        <v>65196</v>
      </c>
      <c r="D83" s="27" t="s">
        <v>99</v>
      </c>
      <c r="E83" s="37">
        <v>200</v>
      </c>
      <c r="F83" s="35">
        <v>0.01</v>
      </c>
      <c r="G83" s="36">
        <v>1.5</v>
      </c>
      <c r="H83" s="1">
        <v>100</v>
      </c>
      <c r="I83" s="1">
        <v>50</v>
      </c>
      <c r="J83" s="40">
        <f t="shared" si="4"/>
        <v>0.75</v>
      </c>
      <c r="K83" s="40"/>
      <c r="L83" s="40">
        <f t="shared" si="3"/>
        <v>150</v>
      </c>
      <c r="M83" s="49"/>
      <c r="N83" s="51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</row>
    <row r="84" spans="1:106" s="2" customFormat="1" ht="12.75">
      <c r="A84" s="19">
        <f t="shared" si="5"/>
        <v>77</v>
      </c>
      <c r="B84" s="31" t="s">
        <v>87</v>
      </c>
      <c r="C84" s="42">
        <v>65199</v>
      </c>
      <c r="D84" s="27" t="s">
        <v>99</v>
      </c>
      <c r="E84" s="37">
        <v>114</v>
      </c>
      <c r="F84" s="35">
        <v>0.01</v>
      </c>
      <c r="G84" s="36">
        <v>1.8</v>
      </c>
      <c r="H84" s="1">
        <v>100</v>
      </c>
      <c r="I84" s="1">
        <v>50</v>
      </c>
      <c r="J84" s="40">
        <f t="shared" si="4"/>
        <v>0.9</v>
      </c>
      <c r="K84" s="40"/>
      <c r="L84" s="40">
        <f t="shared" si="3"/>
        <v>102.60000000000001</v>
      </c>
      <c r="M84" s="49"/>
      <c r="N84" s="51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</row>
    <row r="85" spans="1:106" s="2" customFormat="1" ht="12.75">
      <c r="A85" s="19">
        <f t="shared" si="5"/>
        <v>78</v>
      </c>
      <c r="B85" s="31" t="s">
        <v>88</v>
      </c>
      <c r="C85" s="42">
        <v>65202</v>
      </c>
      <c r="D85" s="27" t="s">
        <v>99</v>
      </c>
      <c r="E85" s="37">
        <v>100</v>
      </c>
      <c r="F85" s="35">
        <v>0.01</v>
      </c>
      <c r="G85" s="36">
        <v>2</v>
      </c>
      <c r="H85" s="1">
        <v>100</v>
      </c>
      <c r="I85" s="1">
        <v>50</v>
      </c>
      <c r="J85" s="40">
        <f t="shared" si="4"/>
        <v>1</v>
      </c>
      <c r="K85" s="40"/>
      <c r="L85" s="40">
        <f t="shared" si="3"/>
        <v>100</v>
      </c>
      <c r="M85" s="49"/>
      <c r="N85" s="51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</row>
    <row r="86" spans="1:106" s="2" customFormat="1" ht="12.75">
      <c r="A86" s="19">
        <f t="shared" si="5"/>
        <v>79</v>
      </c>
      <c r="B86" s="30" t="s">
        <v>89</v>
      </c>
      <c r="C86" s="41">
        <v>65212</v>
      </c>
      <c r="D86" s="27" t="s">
        <v>99</v>
      </c>
      <c r="E86" s="37">
        <v>278</v>
      </c>
      <c r="F86" s="35">
        <v>0.01</v>
      </c>
      <c r="G86" s="36">
        <v>2.4</v>
      </c>
      <c r="H86" s="1">
        <v>100</v>
      </c>
      <c r="I86" s="1">
        <v>50</v>
      </c>
      <c r="J86" s="40">
        <f t="shared" si="4"/>
        <v>1.2</v>
      </c>
      <c r="K86" s="40"/>
      <c r="L86" s="40">
        <f t="shared" si="3"/>
        <v>333.59999999999997</v>
      </c>
      <c r="M86" s="49"/>
      <c r="N86" s="51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</row>
    <row r="87" spans="1:106" s="2" customFormat="1" ht="12.75">
      <c r="A87" s="19">
        <f t="shared" si="5"/>
        <v>80</v>
      </c>
      <c r="B87" s="31" t="s">
        <v>90</v>
      </c>
      <c r="C87" s="42">
        <v>65432</v>
      </c>
      <c r="D87" s="27" t="s">
        <v>99</v>
      </c>
      <c r="E87" s="37">
        <v>4</v>
      </c>
      <c r="F87" s="36">
        <v>16.4</v>
      </c>
      <c r="G87" s="36">
        <v>16.4</v>
      </c>
      <c r="H87" s="1">
        <v>100</v>
      </c>
      <c r="I87" s="1">
        <v>50</v>
      </c>
      <c r="J87" s="40">
        <f t="shared" si="4"/>
        <v>8.2</v>
      </c>
      <c r="K87" s="40"/>
      <c r="L87" s="40">
        <f t="shared" si="3"/>
        <v>32.8</v>
      </c>
      <c r="M87" s="49"/>
      <c r="N87" s="51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</row>
    <row r="88" spans="1:106" s="2" customFormat="1" ht="12.75">
      <c r="A88" s="19">
        <f t="shared" si="5"/>
        <v>81</v>
      </c>
      <c r="B88" s="31" t="s">
        <v>91</v>
      </c>
      <c r="C88" s="42">
        <v>65441</v>
      </c>
      <c r="D88" s="27" t="s">
        <v>99</v>
      </c>
      <c r="E88" s="37">
        <v>5</v>
      </c>
      <c r="F88" s="36">
        <v>11.57</v>
      </c>
      <c r="G88" s="36">
        <v>11.57</v>
      </c>
      <c r="H88" s="1">
        <v>100</v>
      </c>
      <c r="I88" s="1">
        <v>50</v>
      </c>
      <c r="J88" s="40">
        <f t="shared" si="4"/>
        <v>5.785</v>
      </c>
      <c r="K88" s="40"/>
      <c r="L88" s="40">
        <f t="shared" si="3"/>
        <v>28.925</v>
      </c>
      <c r="M88" s="49"/>
      <c r="N88" s="51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</row>
    <row r="89" spans="1:106" s="2" customFormat="1" ht="12.75">
      <c r="A89" s="19">
        <f t="shared" si="5"/>
        <v>82</v>
      </c>
      <c r="B89" s="31" t="s">
        <v>92</v>
      </c>
      <c r="C89" s="42">
        <v>65444</v>
      </c>
      <c r="D89" s="27" t="s">
        <v>99</v>
      </c>
      <c r="E89" s="37">
        <v>29</v>
      </c>
      <c r="F89" s="36">
        <v>8.29</v>
      </c>
      <c r="G89" s="36">
        <v>8.29</v>
      </c>
      <c r="H89" s="1">
        <v>100</v>
      </c>
      <c r="I89" s="1">
        <v>50</v>
      </c>
      <c r="J89" s="40">
        <f t="shared" si="4"/>
        <v>4.145</v>
      </c>
      <c r="K89" s="40"/>
      <c r="L89" s="40">
        <f t="shared" si="3"/>
        <v>120.20499999999998</v>
      </c>
      <c r="M89" s="49"/>
      <c r="N89" s="51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</row>
    <row r="90" spans="1:106" s="2" customFormat="1" ht="12.75">
      <c r="A90" s="19">
        <f t="shared" si="5"/>
        <v>83</v>
      </c>
      <c r="B90" s="31" t="s">
        <v>93</v>
      </c>
      <c r="C90" s="42">
        <v>65448</v>
      </c>
      <c r="D90" s="27" t="s">
        <v>99</v>
      </c>
      <c r="E90" s="37">
        <v>86</v>
      </c>
      <c r="F90" s="36">
        <v>0.8</v>
      </c>
      <c r="G90" s="36">
        <v>8.29</v>
      </c>
      <c r="H90" s="1">
        <v>100</v>
      </c>
      <c r="I90" s="1">
        <v>50</v>
      </c>
      <c r="J90" s="40">
        <f t="shared" si="4"/>
        <v>4.145</v>
      </c>
      <c r="K90" s="40"/>
      <c r="L90" s="40">
        <f t="shared" si="3"/>
        <v>356.46999999999997</v>
      </c>
      <c r="M90" s="49"/>
      <c r="N90" s="51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</row>
    <row r="91" spans="1:106" s="2" customFormat="1" ht="12.75">
      <c r="A91" s="19">
        <f t="shared" si="5"/>
        <v>84</v>
      </c>
      <c r="B91" s="31" t="s">
        <v>94</v>
      </c>
      <c r="C91" s="42">
        <v>78633</v>
      </c>
      <c r="D91" s="27" t="s">
        <v>99</v>
      </c>
      <c r="E91" s="37">
        <v>370</v>
      </c>
      <c r="F91" s="36">
        <v>8.9</v>
      </c>
      <c r="G91" s="36">
        <v>8.9</v>
      </c>
      <c r="H91" s="1">
        <v>100</v>
      </c>
      <c r="I91" s="1">
        <v>50</v>
      </c>
      <c r="J91" s="40">
        <f t="shared" si="4"/>
        <v>4.45</v>
      </c>
      <c r="K91" s="40"/>
      <c r="L91" s="40">
        <f t="shared" si="3"/>
        <v>1646.5</v>
      </c>
      <c r="M91" s="49"/>
      <c r="N91" s="51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</row>
    <row r="92" spans="1:106" s="2" customFormat="1" ht="12.75">
      <c r="A92" s="19">
        <f t="shared" si="5"/>
        <v>85</v>
      </c>
      <c r="B92" s="31" t="s">
        <v>95</v>
      </c>
      <c r="C92" s="42">
        <v>78649</v>
      </c>
      <c r="D92" s="27" t="s">
        <v>99</v>
      </c>
      <c r="E92" s="37">
        <v>368</v>
      </c>
      <c r="F92" s="36">
        <v>10.3</v>
      </c>
      <c r="G92" s="36">
        <v>10.3</v>
      </c>
      <c r="H92" s="1">
        <v>100</v>
      </c>
      <c r="I92" s="1">
        <v>50</v>
      </c>
      <c r="J92" s="40">
        <f t="shared" si="4"/>
        <v>5.15</v>
      </c>
      <c r="K92" s="40"/>
      <c r="L92" s="40">
        <f t="shared" si="3"/>
        <v>1895.2</v>
      </c>
      <c r="M92" s="49"/>
      <c r="N92" s="51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</row>
    <row r="93" spans="1:106" s="2" customFormat="1" ht="12.75">
      <c r="A93" s="19">
        <f t="shared" si="5"/>
        <v>86</v>
      </c>
      <c r="B93" s="31" t="s">
        <v>96</v>
      </c>
      <c r="C93" s="42">
        <v>85031</v>
      </c>
      <c r="D93" s="27" t="s">
        <v>99</v>
      </c>
      <c r="E93" s="37">
        <v>85</v>
      </c>
      <c r="F93" s="36">
        <v>0.01</v>
      </c>
      <c r="G93" s="36">
        <v>0.85</v>
      </c>
      <c r="H93" s="1">
        <v>100</v>
      </c>
      <c r="I93" s="1">
        <v>50</v>
      </c>
      <c r="J93" s="40">
        <f t="shared" si="4"/>
        <v>0.425</v>
      </c>
      <c r="K93" s="40"/>
      <c r="L93" s="40">
        <f t="shared" si="3"/>
        <v>36.125</v>
      </c>
      <c r="M93" s="49"/>
      <c r="N93" s="51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</row>
    <row r="94" spans="1:106" s="2" customFormat="1" ht="12.75">
      <c r="A94" s="19">
        <f t="shared" si="5"/>
        <v>87</v>
      </c>
      <c r="B94" s="31" t="s">
        <v>97</v>
      </c>
      <c r="C94" s="42">
        <v>85032</v>
      </c>
      <c r="D94" s="27" t="s">
        <v>99</v>
      </c>
      <c r="E94" s="37">
        <v>100</v>
      </c>
      <c r="F94" s="36">
        <v>0.01</v>
      </c>
      <c r="G94" s="36">
        <v>0.9</v>
      </c>
      <c r="H94" s="1">
        <v>100</v>
      </c>
      <c r="I94" s="1">
        <v>50</v>
      </c>
      <c r="J94" s="40">
        <f t="shared" si="4"/>
        <v>0.45</v>
      </c>
      <c r="K94" s="40"/>
      <c r="L94" s="40">
        <f t="shared" si="3"/>
        <v>45</v>
      </c>
      <c r="M94" s="49"/>
      <c r="N94" s="51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</row>
    <row r="95" spans="1:106" s="2" customFormat="1" ht="12.75">
      <c r="A95" s="19">
        <f t="shared" si="5"/>
        <v>88</v>
      </c>
      <c r="B95" s="31" t="s">
        <v>98</v>
      </c>
      <c r="C95" s="42">
        <v>141215</v>
      </c>
      <c r="D95" s="27" t="s">
        <v>99</v>
      </c>
      <c r="E95" s="37">
        <v>30</v>
      </c>
      <c r="F95" s="36">
        <v>20.9</v>
      </c>
      <c r="G95" s="36">
        <v>20.9</v>
      </c>
      <c r="H95" s="1">
        <v>100</v>
      </c>
      <c r="I95" s="1">
        <v>50</v>
      </c>
      <c r="J95" s="40">
        <f t="shared" si="4"/>
        <v>10.45</v>
      </c>
      <c r="K95" s="40"/>
      <c r="L95" s="40">
        <f t="shared" si="3"/>
        <v>313.5</v>
      </c>
      <c r="M95" s="49"/>
      <c r="N95" s="51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</row>
    <row r="96" spans="1:14" s="21" customFormat="1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4"/>
      <c r="L96" s="46">
        <f>SUM(L8:L95)</f>
        <v>36821.27</v>
      </c>
      <c r="M96" s="45">
        <f>SUM(M8:M95)</f>
        <v>0</v>
      </c>
      <c r="N96" s="33"/>
    </row>
    <row r="97" spans="1:14" s="21" customFormat="1" ht="15.75">
      <c r="A97" s="28"/>
      <c r="B97" s="28"/>
      <c r="C97" s="43"/>
      <c r="D97" s="28"/>
      <c r="E97" s="28"/>
      <c r="F97" s="28"/>
      <c r="G97" s="28"/>
      <c r="H97" s="28"/>
      <c r="I97" s="28"/>
      <c r="J97" s="28"/>
      <c r="K97" s="28"/>
      <c r="L97" s="29"/>
      <c r="M97" s="20"/>
      <c r="N97" s="8"/>
    </row>
    <row r="98" spans="1:12" s="6" customFormat="1" ht="12.75">
      <c r="A98" s="11"/>
      <c r="B98" s="12"/>
      <c r="C98" s="11"/>
      <c r="D98" s="13"/>
      <c r="E98" s="14"/>
      <c r="G98" s="4"/>
      <c r="H98" s="4"/>
      <c r="I98" s="11"/>
      <c r="J98" s="11"/>
      <c r="K98" s="24"/>
      <c r="L98" s="25"/>
    </row>
    <row r="99" spans="1:12" s="7" customFormat="1" ht="15.75">
      <c r="A99" s="9"/>
      <c r="B99" s="21"/>
      <c r="C99" s="21"/>
      <c r="D99" s="21"/>
      <c r="E99" s="10"/>
      <c r="G99" s="3"/>
      <c r="H99" s="3"/>
      <c r="I99" s="9"/>
      <c r="J99" s="9"/>
      <c r="K99" s="16"/>
      <c r="L99" s="17"/>
    </row>
    <row r="108" spans="9:12" ht="15.75">
      <c r="I108" s="26"/>
      <c r="J108" s="26"/>
      <c r="K108" s="26"/>
      <c r="L108" s="26"/>
    </row>
    <row r="109" spans="9:12" ht="15.75">
      <c r="I109" s="26"/>
      <c r="J109" s="26"/>
      <c r="K109" s="26"/>
      <c r="L109" s="26"/>
    </row>
    <row r="110" spans="9:12" ht="15.75">
      <c r="I110" s="26"/>
      <c r="J110" s="26"/>
      <c r="K110" s="26"/>
      <c r="L110" s="26"/>
    </row>
    <row r="111" spans="9:12" ht="15.75">
      <c r="I111" s="26"/>
      <c r="J111" s="26"/>
      <c r="K111" s="26"/>
      <c r="L111" s="26"/>
    </row>
  </sheetData>
  <mergeCells count="14">
    <mergeCell ref="B5:B6"/>
    <mergeCell ref="E5:E6"/>
    <mergeCell ref="F5:F6"/>
    <mergeCell ref="C5:C6"/>
    <mergeCell ref="L5:L6"/>
    <mergeCell ref="D5:D6"/>
    <mergeCell ref="A3:L3"/>
    <mergeCell ref="A2:L2"/>
    <mergeCell ref="A5:A6"/>
    <mergeCell ref="I5:I6"/>
    <mergeCell ref="G5:G6"/>
    <mergeCell ref="K5:K6"/>
    <mergeCell ref="J5:J6"/>
    <mergeCell ref="H5:H6"/>
  </mergeCells>
  <printOptions/>
  <pageMargins left="0.3937007874015748" right="0.1968503937007874" top="0.7874015748031497" bottom="0.3937007874015748" header="0.11811023622047245" footer="0.11811023622047245"/>
  <pageSetup horizontalDpi="600" verticalDpi="600" orientation="landscape" paperSize="9" scale="98" r:id="rId1"/>
  <headerFooter alignWithMargins="0">
    <oddHeader>&amp;RЛист &amp;P
Листов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2007-03-23T11:27:48Z</cp:lastPrinted>
  <dcterms:created xsi:type="dcterms:W3CDTF">2004-03-09T05:02:44Z</dcterms:created>
  <dcterms:modified xsi:type="dcterms:W3CDTF">2008-05-13T09:56:03Z</dcterms:modified>
  <cp:category/>
  <cp:version/>
  <cp:contentType/>
  <cp:contentStatus/>
</cp:coreProperties>
</file>