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<sst xmlns="http://schemas.openxmlformats.org/spreadsheetml/2006/main" count="76" uniqueCount="63">
  <si>
    <t>Номер чертежа</t>
  </si>
  <si>
    <t>стандарт</t>
  </si>
  <si>
    <t>руб.</t>
  </si>
  <si>
    <t>Сумма НДС</t>
  </si>
  <si>
    <t>Марка материала ГОСТ</t>
  </si>
  <si>
    <t xml:space="preserve">Кол-во </t>
  </si>
  <si>
    <t>Наименование детали</t>
  </si>
  <si>
    <t>шт.</t>
  </si>
  <si>
    <t>Стоимость руб/шт.без НДС</t>
  </si>
  <si>
    <t>Стоимость руб/шт.вкл. НДС</t>
  </si>
  <si>
    <t>Кронштейн</t>
  </si>
  <si>
    <t>12700.734343.1004</t>
  </si>
  <si>
    <t>ТУ5.961-11805-2002</t>
  </si>
  <si>
    <t>12700.734343.1002</t>
  </si>
  <si>
    <t>Болт</t>
  </si>
  <si>
    <t>12700.758127.1001</t>
  </si>
  <si>
    <t>Гайка</t>
  </si>
  <si>
    <t>12700.758416.1002</t>
  </si>
  <si>
    <t>Проушина нижняя</t>
  </si>
  <si>
    <t>12700.731313.1001</t>
  </si>
  <si>
    <t>ТУ14-1-779-73</t>
  </si>
  <si>
    <t>Тройник</t>
  </si>
  <si>
    <t>552-03.210</t>
  </si>
  <si>
    <t>ГОСТ 5632-72</t>
  </si>
  <si>
    <t>Ротор</t>
  </si>
  <si>
    <t>12700.304143.1001</t>
  </si>
  <si>
    <t>ГОСТ 1050-88</t>
  </si>
  <si>
    <t>Плунжер</t>
  </si>
  <si>
    <t>12700.713652.1001</t>
  </si>
  <si>
    <t>Головка баллона</t>
  </si>
  <si>
    <t>ИТШЛ753203.001</t>
  </si>
  <si>
    <t>ГОСТ 18175-78</t>
  </si>
  <si>
    <t>Корпус</t>
  </si>
  <si>
    <t>12700.301111.1002</t>
  </si>
  <si>
    <t>ТУ5Р.9125-84</t>
  </si>
  <si>
    <t>ИТШЛ753203.002</t>
  </si>
  <si>
    <t>ОСТ1-92077-78</t>
  </si>
  <si>
    <t>Четверник</t>
  </si>
  <si>
    <t>552-03.334-3</t>
  </si>
  <si>
    <t>ТУ48-21-249-72</t>
  </si>
  <si>
    <t>552-03.311-3</t>
  </si>
  <si>
    <t>ОСТ5.9046-77</t>
  </si>
  <si>
    <t>Рым-болт</t>
  </si>
  <si>
    <t>934-01.075-7</t>
  </si>
  <si>
    <t>ТУ5.961-11132-79</t>
  </si>
  <si>
    <t>518-35.027</t>
  </si>
  <si>
    <t>ОСТ5Р.9125-84</t>
  </si>
  <si>
    <t>Приварыш под фланец</t>
  </si>
  <si>
    <t>711342.023-02</t>
  </si>
  <si>
    <t>Гак</t>
  </si>
  <si>
    <t>214-99.2724-01</t>
  </si>
  <si>
    <t>№ п/п.</t>
  </si>
  <si>
    <t>на кованные заготовки, поставляемые на ОАО "Средне-Невский Судостроительный завод".</t>
  </si>
  <si>
    <t>ИТОГО:</t>
  </si>
  <si>
    <t>Срок поставки,</t>
  </si>
  <si>
    <t>Сумма, вкл.НДС</t>
  </si>
  <si>
    <t>кал. день.</t>
  </si>
  <si>
    <t xml:space="preserve">ТЕХНИЧЕСКИЕ УСЛОВИЯ </t>
  </si>
  <si>
    <t>Аванс</t>
  </si>
  <si>
    <t xml:space="preserve">Расчет </t>
  </si>
  <si>
    <t>Условия оплаты:</t>
  </si>
  <si>
    <t>40% от стоимости дюоговора</t>
  </si>
  <si>
    <t>по факту поставки готовых изделий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</si>
</sst>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25">
    <font>
      <sz val="10"/>
      <name val="Arial"/>
      <family val="0"/>
    </font>
    <font>
      <sz val="12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/>
    </xf>
    <xf numFmtId="184" fontId="0" fillId="0" borderId="12" xfId="0" applyNumberFormat="1" applyFont="1" applyBorder="1" applyAlignment="1">
      <alignment horizontal="right"/>
    </xf>
    <xf numFmtId="184" fontId="0" fillId="0" borderId="12" xfId="0" applyNumberFormat="1" applyFont="1" applyBorder="1" applyAlignment="1">
      <alignment/>
    </xf>
    <xf numFmtId="184" fontId="3" fillId="0" borderId="12" xfId="0" applyNumberFormat="1" applyFont="1" applyBorder="1" applyAlignment="1">
      <alignment horizontal="center"/>
    </xf>
    <xf numFmtId="184" fontId="3" fillId="0" borderId="12" xfId="0" applyNumberFormat="1" applyFont="1" applyBorder="1" applyAlignment="1">
      <alignment horizontal="right"/>
    </xf>
    <xf numFmtId="0" fontId="0" fillId="0" borderId="0" xfId="0" applyFont="1" applyBorder="1" applyAlignment="1">
      <alignment wrapText="1"/>
    </xf>
    <xf numFmtId="0" fontId="3" fillId="0" borderId="12" xfId="0" applyFont="1" applyBorder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D31" sqref="D31"/>
    </sheetView>
  </sheetViews>
  <sheetFormatPr defaultColWidth="9.140625" defaultRowHeight="12.75"/>
  <cols>
    <col min="1" max="1" width="5.140625" style="0" customWidth="1"/>
    <col min="2" max="2" width="22.7109375" style="0" customWidth="1"/>
    <col min="3" max="3" width="19.28125" style="0" customWidth="1"/>
    <col min="4" max="4" width="18.421875" style="0" customWidth="1"/>
    <col min="5" max="5" width="6.140625" style="0" customWidth="1"/>
    <col min="6" max="9" width="15.7109375" style="0" hidden="1" customWidth="1"/>
    <col min="10" max="10" width="10.140625" style="0" customWidth="1"/>
  </cols>
  <sheetData>
    <row r="1" spans="8:13" ht="12.75">
      <c r="H1" s="35"/>
      <c r="I1" s="35"/>
      <c r="J1" s="35"/>
      <c r="L1" s="32"/>
      <c r="M1" s="32"/>
    </row>
    <row r="2" spans="8:13" ht="12.75">
      <c r="H2" s="36"/>
      <c r="I2" s="36"/>
      <c r="J2" s="36"/>
      <c r="K2" s="25"/>
      <c r="L2" s="25"/>
      <c r="M2" s="25"/>
    </row>
    <row r="3" spans="1:13" ht="21" customHeight="1">
      <c r="A3" s="37" t="s">
        <v>57</v>
      </c>
      <c r="B3" s="37"/>
      <c r="C3" s="37"/>
      <c r="D3" s="37"/>
      <c r="E3" s="37"/>
      <c r="F3" s="37"/>
      <c r="G3" s="37"/>
      <c r="H3" s="37"/>
      <c r="I3" s="37"/>
      <c r="J3" s="37"/>
      <c r="K3" s="13"/>
      <c r="L3" s="13"/>
      <c r="M3" s="13"/>
    </row>
    <row r="4" spans="1:13" ht="66.75" customHeight="1">
      <c r="A4" s="38" t="s">
        <v>52</v>
      </c>
      <c r="B4" s="38"/>
      <c r="C4" s="38"/>
      <c r="D4" s="38"/>
      <c r="E4" s="38"/>
      <c r="F4" s="38"/>
      <c r="G4" s="38"/>
      <c r="H4" s="38"/>
      <c r="I4" s="38"/>
      <c r="J4" s="38"/>
      <c r="K4" s="14"/>
      <c r="L4" s="14"/>
      <c r="M4" s="14"/>
    </row>
    <row r="5" spans="1:12" ht="38.25">
      <c r="A5" s="33" t="s">
        <v>51</v>
      </c>
      <c r="B5" s="30" t="s">
        <v>6</v>
      </c>
      <c r="C5" s="28" t="s">
        <v>0</v>
      </c>
      <c r="D5" s="28" t="s">
        <v>4</v>
      </c>
      <c r="E5" s="28" t="s">
        <v>5</v>
      </c>
      <c r="F5" s="28" t="s">
        <v>8</v>
      </c>
      <c r="G5" s="28" t="s">
        <v>9</v>
      </c>
      <c r="H5" s="28" t="s">
        <v>3</v>
      </c>
      <c r="I5" s="27" t="s">
        <v>55</v>
      </c>
      <c r="J5" s="1" t="s">
        <v>54</v>
      </c>
      <c r="K5" s="9"/>
      <c r="L5" s="9"/>
    </row>
    <row r="6" spans="1:12" ht="12.75">
      <c r="A6" s="34"/>
      <c r="B6" s="29"/>
      <c r="C6" s="3"/>
      <c r="D6" s="2" t="s">
        <v>1</v>
      </c>
      <c r="E6" s="4" t="s">
        <v>7</v>
      </c>
      <c r="F6" s="2" t="s">
        <v>2</v>
      </c>
      <c r="G6" s="2" t="s">
        <v>2</v>
      </c>
      <c r="H6" s="2" t="s">
        <v>2</v>
      </c>
      <c r="I6" s="26" t="s">
        <v>2</v>
      </c>
      <c r="J6" s="2" t="s">
        <v>56</v>
      </c>
      <c r="K6" s="9"/>
      <c r="L6" s="9"/>
    </row>
    <row r="7" spans="1:12" ht="12.7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6</v>
      </c>
      <c r="K7" s="9"/>
      <c r="L7" s="9"/>
    </row>
    <row r="8" spans="1:12" ht="13.5" customHeight="1">
      <c r="A8" s="15">
        <v>1</v>
      </c>
      <c r="B8" s="12" t="s">
        <v>10</v>
      </c>
      <c r="C8" s="10" t="s">
        <v>11</v>
      </c>
      <c r="D8" s="12" t="s">
        <v>12</v>
      </c>
      <c r="E8" s="15">
        <v>8</v>
      </c>
      <c r="F8" s="16">
        <v>325750.37</v>
      </c>
      <c r="G8" s="16">
        <f aca="true" t="shared" si="0" ref="G8:G23">F8*1.18</f>
        <v>384385.43659999996</v>
      </c>
      <c r="H8" s="16">
        <f aca="true" t="shared" si="1" ref="H8:H23">I8*0.152542</f>
        <v>469079.3861586976</v>
      </c>
      <c r="I8" s="16">
        <f>G8*8</f>
        <v>3075083.4927999997</v>
      </c>
      <c r="J8" s="22">
        <v>70</v>
      </c>
      <c r="K8" s="9"/>
      <c r="L8" s="9"/>
    </row>
    <row r="9" spans="1:12" ht="12.75">
      <c r="A9" s="15">
        <v>2</v>
      </c>
      <c r="B9" s="12" t="s">
        <v>10</v>
      </c>
      <c r="C9" s="10" t="s">
        <v>13</v>
      </c>
      <c r="D9" s="12" t="s">
        <v>12</v>
      </c>
      <c r="E9" s="15">
        <v>32</v>
      </c>
      <c r="F9" s="16">
        <v>321750.81</v>
      </c>
      <c r="G9" s="16">
        <f t="shared" si="0"/>
        <v>379665.9558</v>
      </c>
      <c r="H9" s="16">
        <f t="shared" si="1"/>
        <v>1853280.1353485952</v>
      </c>
      <c r="I9" s="16">
        <f>G9*E9</f>
        <v>12149310.5856</v>
      </c>
      <c r="J9" s="22">
        <v>70</v>
      </c>
      <c r="K9" s="9"/>
      <c r="L9" s="9"/>
    </row>
    <row r="10" spans="1:12" ht="12.75">
      <c r="A10" s="15">
        <v>3</v>
      </c>
      <c r="B10" s="12" t="s">
        <v>14</v>
      </c>
      <c r="C10" s="10" t="s">
        <v>15</v>
      </c>
      <c r="D10" s="12" t="s">
        <v>12</v>
      </c>
      <c r="E10" s="15">
        <v>2</v>
      </c>
      <c r="F10" s="16">
        <v>70847.46</v>
      </c>
      <c r="G10" s="16">
        <f t="shared" si="0"/>
        <v>83600.0028</v>
      </c>
      <c r="H10" s="16">
        <f t="shared" si="1"/>
        <v>25505.023254235202</v>
      </c>
      <c r="I10" s="16">
        <f>G10*2</f>
        <v>167200.0056</v>
      </c>
      <c r="J10" s="22">
        <v>50</v>
      </c>
      <c r="K10" s="9"/>
      <c r="L10" s="9"/>
    </row>
    <row r="11" spans="1:12" ht="12.75">
      <c r="A11" s="15">
        <v>4</v>
      </c>
      <c r="B11" s="12" t="s">
        <v>16</v>
      </c>
      <c r="C11" s="10" t="s">
        <v>17</v>
      </c>
      <c r="D11" s="12" t="s">
        <v>12</v>
      </c>
      <c r="E11" s="15">
        <v>2</v>
      </c>
      <c r="F11" s="17">
        <v>62372.88</v>
      </c>
      <c r="G11" s="16">
        <f t="shared" si="0"/>
        <v>73599.9984</v>
      </c>
      <c r="H11" s="16">
        <f t="shared" si="1"/>
        <v>22454.181911865602</v>
      </c>
      <c r="I11" s="16">
        <f>G11*2</f>
        <v>147199.9968</v>
      </c>
      <c r="J11" s="22">
        <v>50</v>
      </c>
      <c r="K11" s="9"/>
      <c r="L11" s="9"/>
    </row>
    <row r="12" spans="1:12" ht="12.75">
      <c r="A12" s="15">
        <v>5</v>
      </c>
      <c r="B12" s="12" t="s">
        <v>18</v>
      </c>
      <c r="C12" s="10" t="s">
        <v>19</v>
      </c>
      <c r="D12" s="12" t="s">
        <v>20</v>
      </c>
      <c r="E12" s="15">
        <v>2</v>
      </c>
      <c r="F12" s="17">
        <v>33305.08</v>
      </c>
      <c r="G12" s="16">
        <f t="shared" si="0"/>
        <v>39299.9944</v>
      </c>
      <c r="H12" s="16">
        <f t="shared" si="1"/>
        <v>11989.799491529602</v>
      </c>
      <c r="I12" s="16">
        <f>G12*2</f>
        <v>78599.9888</v>
      </c>
      <c r="J12" s="22">
        <v>45</v>
      </c>
      <c r="K12" s="9"/>
      <c r="L12" s="9"/>
    </row>
    <row r="13" spans="1:12" ht="12.75">
      <c r="A13" s="15">
        <v>6</v>
      </c>
      <c r="B13" s="12" t="s">
        <v>21</v>
      </c>
      <c r="C13" s="10" t="s">
        <v>22</v>
      </c>
      <c r="D13" s="12" t="s">
        <v>23</v>
      </c>
      <c r="E13" s="15">
        <v>5</v>
      </c>
      <c r="F13" s="16">
        <v>23771.19</v>
      </c>
      <c r="G13" s="16">
        <f t="shared" si="0"/>
        <v>28050.004199999996</v>
      </c>
      <c r="H13" s="16">
        <f t="shared" si="1"/>
        <v>21394.018703381997</v>
      </c>
      <c r="I13" s="16">
        <f>G13*E13</f>
        <v>140250.02099999998</v>
      </c>
      <c r="J13" s="22">
        <v>30</v>
      </c>
      <c r="K13" s="9"/>
      <c r="L13" s="9"/>
    </row>
    <row r="14" spans="1:12" ht="12.75">
      <c r="A14" s="15">
        <v>7</v>
      </c>
      <c r="B14" s="12" t="s">
        <v>24</v>
      </c>
      <c r="C14" s="10" t="s">
        <v>25</v>
      </c>
      <c r="D14" s="12" t="s">
        <v>26</v>
      </c>
      <c r="E14" s="15">
        <v>2</v>
      </c>
      <c r="F14" s="16">
        <v>84745.76</v>
      </c>
      <c r="G14" s="16">
        <f t="shared" si="0"/>
        <v>99999.9968</v>
      </c>
      <c r="H14" s="16">
        <f t="shared" si="1"/>
        <v>30508.3990237312</v>
      </c>
      <c r="I14" s="16">
        <f>G14*2</f>
        <v>199999.9936</v>
      </c>
      <c r="J14" s="22">
        <v>15</v>
      </c>
      <c r="K14" s="9"/>
      <c r="L14" s="9"/>
    </row>
    <row r="15" spans="1:12" ht="12.75">
      <c r="A15" s="15">
        <v>8</v>
      </c>
      <c r="B15" s="12" t="s">
        <v>27</v>
      </c>
      <c r="C15" s="10" t="s">
        <v>28</v>
      </c>
      <c r="D15" s="12" t="s">
        <v>12</v>
      </c>
      <c r="E15" s="15">
        <v>1</v>
      </c>
      <c r="F15" s="17">
        <v>52372.88</v>
      </c>
      <c r="G15" s="16">
        <f t="shared" si="0"/>
        <v>61799.9984</v>
      </c>
      <c r="H15" s="16">
        <f t="shared" si="1"/>
        <v>9427.0953559328</v>
      </c>
      <c r="I15" s="16">
        <f aca="true" t="shared" si="2" ref="I15:I23">G15*E15</f>
        <v>61799.9984</v>
      </c>
      <c r="J15" s="22">
        <v>50</v>
      </c>
      <c r="K15" s="9"/>
      <c r="L15" s="9"/>
    </row>
    <row r="16" spans="1:12" ht="12.75">
      <c r="A16" s="15">
        <v>9</v>
      </c>
      <c r="B16" s="12" t="s">
        <v>29</v>
      </c>
      <c r="C16" s="10" t="s">
        <v>30</v>
      </c>
      <c r="D16" s="12" t="s">
        <v>31</v>
      </c>
      <c r="E16" s="15">
        <v>3</v>
      </c>
      <c r="F16" s="17">
        <v>35593.22</v>
      </c>
      <c r="G16" s="16">
        <f t="shared" si="0"/>
        <v>41999.999599999996</v>
      </c>
      <c r="H16" s="16">
        <f t="shared" si="1"/>
        <v>19220.2918169496</v>
      </c>
      <c r="I16" s="16">
        <f t="shared" si="2"/>
        <v>125999.99879999999</v>
      </c>
      <c r="J16" s="22">
        <v>30</v>
      </c>
      <c r="K16" s="9"/>
      <c r="L16" s="9"/>
    </row>
    <row r="17" spans="1:12" ht="12.75">
      <c r="A17" s="15">
        <v>10</v>
      </c>
      <c r="B17" s="12" t="s">
        <v>32</v>
      </c>
      <c r="C17" s="10" t="s">
        <v>33</v>
      </c>
      <c r="D17" s="12" t="s">
        <v>34</v>
      </c>
      <c r="E17" s="15">
        <v>1</v>
      </c>
      <c r="F17" s="17">
        <v>60847.46</v>
      </c>
      <c r="G17" s="16">
        <f t="shared" si="0"/>
        <v>71800.0028</v>
      </c>
      <c r="H17" s="16">
        <f t="shared" si="1"/>
        <v>10952.516027117601</v>
      </c>
      <c r="I17" s="16">
        <f t="shared" si="2"/>
        <v>71800.0028</v>
      </c>
      <c r="J17" s="22">
        <v>30</v>
      </c>
      <c r="K17" s="9"/>
      <c r="L17" s="9"/>
    </row>
    <row r="18" spans="1:12" ht="12.75">
      <c r="A18" s="15">
        <v>11</v>
      </c>
      <c r="B18" s="12" t="s">
        <v>29</v>
      </c>
      <c r="C18" s="10" t="s">
        <v>35</v>
      </c>
      <c r="D18" s="12" t="s">
        <v>36</v>
      </c>
      <c r="E18" s="15">
        <v>6</v>
      </c>
      <c r="F18" s="17">
        <v>42000</v>
      </c>
      <c r="G18" s="16">
        <f t="shared" si="0"/>
        <v>49560</v>
      </c>
      <c r="H18" s="16">
        <f t="shared" si="1"/>
        <v>45359.88912</v>
      </c>
      <c r="I18" s="16">
        <f t="shared" si="2"/>
        <v>297360</v>
      </c>
      <c r="J18" s="22">
        <v>30</v>
      </c>
      <c r="K18" s="9"/>
      <c r="L18" s="9"/>
    </row>
    <row r="19" spans="1:12" ht="12.75">
      <c r="A19" s="15">
        <v>12</v>
      </c>
      <c r="B19" s="12" t="s">
        <v>37</v>
      </c>
      <c r="C19" s="10" t="s">
        <v>38</v>
      </c>
      <c r="D19" s="12" t="s">
        <v>39</v>
      </c>
      <c r="E19" s="15">
        <v>14</v>
      </c>
      <c r="F19" s="17">
        <v>18400</v>
      </c>
      <c r="G19" s="16">
        <f t="shared" si="0"/>
        <v>21712</v>
      </c>
      <c r="H19" s="16">
        <f t="shared" si="1"/>
        <v>46367.886656</v>
      </c>
      <c r="I19" s="16">
        <f t="shared" si="2"/>
        <v>303968</v>
      </c>
      <c r="J19" s="22">
        <v>30</v>
      </c>
      <c r="K19" s="9"/>
      <c r="L19" s="9"/>
    </row>
    <row r="20" spans="1:12" ht="12.75">
      <c r="A20" s="15">
        <v>13</v>
      </c>
      <c r="B20" s="12" t="s">
        <v>21</v>
      </c>
      <c r="C20" s="10" t="s">
        <v>40</v>
      </c>
      <c r="D20" s="12" t="s">
        <v>41</v>
      </c>
      <c r="E20" s="15">
        <v>53</v>
      </c>
      <c r="F20" s="17">
        <v>18545.45</v>
      </c>
      <c r="G20" s="16">
        <f t="shared" si="0"/>
        <v>21883.631</v>
      </c>
      <c r="H20" s="16">
        <f t="shared" si="1"/>
        <v>176923.160520106</v>
      </c>
      <c r="I20" s="16">
        <f t="shared" si="2"/>
        <v>1159832.443</v>
      </c>
      <c r="J20" s="22">
        <v>30</v>
      </c>
      <c r="K20" s="9"/>
      <c r="L20" s="9"/>
    </row>
    <row r="21" spans="1:12" ht="12.75">
      <c r="A21" s="15">
        <v>14</v>
      </c>
      <c r="B21" s="12" t="s">
        <v>42</v>
      </c>
      <c r="C21" s="10" t="s">
        <v>43</v>
      </c>
      <c r="D21" s="12" t="s">
        <v>44</v>
      </c>
      <c r="E21" s="15">
        <v>1</v>
      </c>
      <c r="F21" s="17">
        <v>19250.45</v>
      </c>
      <c r="G21" s="16">
        <f t="shared" si="0"/>
        <v>22715.531</v>
      </c>
      <c r="H21" s="16">
        <f t="shared" si="1"/>
        <v>3465.072529802</v>
      </c>
      <c r="I21" s="16">
        <f t="shared" si="2"/>
        <v>22715.531</v>
      </c>
      <c r="J21" s="22">
        <v>30</v>
      </c>
      <c r="K21" s="9"/>
      <c r="L21" s="9"/>
    </row>
    <row r="22" spans="1:12" ht="12.75">
      <c r="A22" s="15">
        <v>15</v>
      </c>
      <c r="B22" s="12" t="s">
        <v>32</v>
      </c>
      <c r="C22" s="10" t="s">
        <v>45</v>
      </c>
      <c r="D22" s="12" t="s">
        <v>46</v>
      </c>
      <c r="E22" s="15">
        <v>1</v>
      </c>
      <c r="F22" s="17">
        <v>11450.45</v>
      </c>
      <c r="G22" s="16">
        <f t="shared" si="0"/>
        <v>13511.531</v>
      </c>
      <c r="H22" s="16">
        <f t="shared" si="1"/>
        <v>2061.075961802</v>
      </c>
      <c r="I22" s="16">
        <f t="shared" si="2"/>
        <v>13511.531</v>
      </c>
      <c r="J22" s="22">
        <v>15</v>
      </c>
      <c r="K22" s="9"/>
      <c r="L22" s="9"/>
    </row>
    <row r="23" spans="1:12" ht="12.75">
      <c r="A23" s="15">
        <v>16</v>
      </c>
      <c r="B23" s="12" t="s">
        <v>47</v>
      </c>
      <c r="C23" s="10" t="s">
        <v>48</v>
      </c>
      <c r="D23" s="12" t="s">
        <v>44</v>
      </c>
      <c r="E23" s="15">
        <v>1</v>
      </c>
      <c r="F23" s="17">
        <v>18545.45</v>
      </c>
      <c r="G23" s="16">
        <f t="shared" si="0"/>
        <v>21883.631</v>
      </c>
      <c r="H23" s="16">
        <f t="shared" si="1"/>
        <v>3338.1728400020006</v>
      </c>
      <c r="I23" s="16">
        <f t="shared" si="2"/>
        <v>21883.631</v>
      </c>
      <c r="J23" s="22">
        <v>15</v>
      </c>
      <c r="K23" s="9"/>
      <c r="L23" s="9"/>
    </row>
    <row r="24" spans="1:12" ht="12.75">
      <c r="A24" s="15">
        <v>17</v>
      </c>
      <c r="B24" s="12" t="s">
        <v>49</v>
      </c>
      <c r="C24" s="10" t="s">
        <v>50</v>
      </c>
      <c r="D24" s="12" t="s">
        <v>46</v>
      </c>
      <c r="E24" s="15">
        <v>1</v>
      </c>
      <c r="F24" s="17">
        <v>21100.5</v>
      </c>
      <c r="G24" s="16">
        <f>F24*1.18</f>
        <v>24898.59</v>
      </c>
      <c r="H24" s="16">
        <f>I24*0.152542</f>
        <v>3798.0807157800004</v>
      </c>
      <c r="I24" s="16">
        <f>G24*E24</f>
        <v>24898.59</v>
      </c>
      <c r="J24" s="22">
        <v>15</v>
      </c>
      <c r="K24" s="9"/>
      <c r="L24" s="9"/>
    </row>
    <row r="25" spans="1:12" ht="12.75">
      <c r="A25" s="11"/>
      <c r="B25" s="21" t="s">
        <v>53</v>
      </c>
      <c r="C25" s="10"/>
      <c r="D25" s="10"/>
      <c r="E25" s="8">
        <v>135</v>
      </c>
      <c r="F25" s="18"/>
      <c r="G25" s="18"/>
      <c r="H25" s="19">
        <v>2755124.19</v>
      </c>
      <c r="I25" s="19">
        <v>18061413.81</v>
      </c>
      <c r="J25" s="10"/>
      <c r="K25" s="9"/>
      <c r="L25" s="9"/>
    </row>
    <row r="26" spans="1:12" ht="18.75" customHeight="1">
      <c r="A26" s="20"/>
      <c r="B26" s="5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2.75">
      <c r="A27" s="39" t="s">
        <v>60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2" ht="12.75">
      <c r="A28" s="39"/>
      <c r="B28" s="44"/>
      <c r="C28" s="44"/>
      <c r="D28" s="31"/>
      <c r="E28" s="31"/>
      <c r="F28" s="31"/>
      <c r="G28" s="41"/>
      <c r="H28" s="41"/>
      <c r="I28" s="41"/>
      <c r="J28" s="41"/>
      <c r="K28" s="41"/>
      <c r="L28" s="41"/>
    </row>
    <row r="29" spans="1:12" ht="12.75">
      <c r="A29" s="39"/>
      <c r="B29" s="44" t="s">
        <v>58</v>
      </c>
      <c r="C29" s="45" t="s">
        <v>61</v>
      </c>
      <c r="D29" s="31"/>
      <c r="E29" s="41"/>
      <c r="F29" s="41"/>
      <c r="G29" s="41"/>
      <c r="H29" s="41"/>
      <c r="I29" s="41"/>
      <c r="J29" s="41"/>
      <c r="K29" s="41"/>
      <c r="L29" s="41"/>
    </row>
    <row r="30" spans="1:12" ht="18.75" customHeight="1">
      <c r="A30" s="39"/>
      <c r="B30" s="46" t="s">
        <v>59</v>
      </c>
      <c r="C30" s="41" t="s">
        <v>62</v>
      </c>
      <c r="D30" s="42"/>
      <c r="E30" s="41"/>
      <c r="F30" s="41"/>
      <c r="G30" s="40"/>
      <c r="H30" s="43"/>
      <c r="I30" s="42"/>
      <c r="J30" s="41"/>
      <c r="K30" s="41"/>
      <c r="L30" s="41"/>
    </row>
    <row r="31" spans="1:12" ht="15.75" customHeight="1">
      <c r="A31" s="20"/>
      <c r="B31" s="7"/>
      <c r="C31" s="9"/>
      <c r="D31" s="6"/>
      <c r="E31" s="9"/>
      <c r="F31" s="9"/>
      <c r="G31" s="5"/>
      <c r="I31" s="6"/>
      <c r="J31" s="9"/>
      <c r="K31" s="9"/>
      <c r="L31" s="9"/>
    </row>
    <row r="32" spans="1:12" ht="12.75">
      <c r="A32" s="20"/>
      <c r="B32" s="7"/>
      <c r="C32" s="9"/>
      <c r="D32" s="7"/>
      <c r="E32" s="9"/>
      <c r="F32" s="9"/>
      <c r="G32" s="9"/>
      <c r="I32" s="9"/>
      <c r="J32" s="9"/>
      <c r="K32" s="9"/>
      <c r="L32" s="9"/>
    </row>
    <row r="33" spans="1:12" ht="36.75" customHeight="1">
      <c r="A33" s="20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" customHeight="1">
      <c r="A34" s="20"/>
      <c r="B34" s="7"/>
      <c r="C34" s="9"/>
      <c r="D34" s="23"/>
      <c r="E34" s="9"/>
      <c r="G34" s="9"/>
      <c r="H34" s="9"/>
      <c r="I34" s="23"/>
      <c r="J34" s="9"/>
      <c r="K34" s="9"/>
      <c r="L34" s="9"/>
    </row>
  </sheetData>
  <sheetProtection/>
  <mergeCells count="6">
    <mergeCell ref="L1:M1"/>
    <mergeCell ref="A5:A6"/>
    <mergeCell ref="H1:J1"/>
    <mergeCell ref="H2:J2"/>
    <mergeCell ref="A3:J3"/>
    <mergeCell ref="A4:J4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yudkinma</cp:lastModifiedBy>
  <cp:lastPrinted>2010-12-10T06:11:23Z</cp:lastPrinted>
  <dcterms:created xsi:type="dcterms:W3CDTF">1996-10-08T23:32:33Z</dcterms:created>
  <dcterms:modified xsi:type="dcterms:W3CDTF">2010-12-10T06:19:32Z</dcterms:modified>
  <cp:category/>
  <cp:version/>
  <cp:contentType/>
  <cp:contentStatus/>
</cp:coreProperties>
</file>